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Pol'!$A$1:$I$338</definedName>
    <definedName name="_xlnm.Print_Area" localSheetId="4">'Rekapitulace Objekt 1'!$A$1:$H$56</definedName>
    <definedName name="_xlnm.Print_Area" localSheetId="1">Stavba!$A$1:$J$69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P18" i="11"/>
  <c r="H24" s="1"/>
  <c r="O18"/>
  <c r="H22" s="1"/>
  <c r="H18"/>
  <c r="H19" s="1"/>
  <c r="H56"/>
  <c r="D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BC28"/>
  <c r="AO340" i="12"/>
  <c r="AN340"/>
  <c r="G339"/>
  <c r="BA326"/>
  <c r="BA315"/>
  <c r="BA311"/>
  <c r="BA258"/>
  <c r="F8"/>
  <c r="G9"/>
  <c r="G10"/>
  <c r="G11"/>
  <c r="G12"/>
  <c r="F13"/>
  <c r="G14"/>
  <c r="G19"/>
  <c r="G22"/>
  <c r="G23"/>
  <c r="G28"/>
  <c r="G29"/>
  <c r="G30"/>
  <c r="G31"/>
  <c r="G32"/>
  <c r="G35"/>
  <c r="G36"/>
  <c r="F37"/>
  <c r="G38"/>
  <c r="G42"/>
  <c r="G45"/>
  <c r="G48"/>
  <c r="G50"/>
  <c r="F47" s="1"/>
  <c r="G54"/>
  <c r="G57"/>
  <c r="G58"/>
  <c r="G60"/>
  <c r="G63"/>
  <c r="F53" s="1"/>
  <c r="G68"/>
  <c r="G72"/>
  <c r="F67" s="1"/>
  <c r="G76"/>
  <c r="G80"/>
  <c r="G82"/>
  <c r="F83"/>
  <c r="G84"/>
  <c r="F86"/>
  <c r="G87"/>
  <c r="G94"/>
  <c r="G96"/>
  <c r="G104"/>
  <c r="G108"/>
  <c r="G113"/>
  <c r="G116"/>
  <c r="G117"/>
  <c r="G125"/>
  <c r="G126"/>
  <c r="G131"/>
  <c r="G139"/>
  <c r="G146"/>
  <c r="G147"/>
  <c r="F149"/>
  <c r="G150"/>
  <c r="G152"/>
  <c r="G155"/>
  <c r="G158"/>
  <c r="G161"/>
  <c r="G162"/>
  <c r="G163"/>
  <c r="F154" s="1"/>
  <c r="G164"/>
  <c r="G165"/>
  <c r="G166"/>
  <c r="G168"/>
  <c r="G169"/>
  <c r="F170"/>
  <c r="G171"/>
  <c r="G173"/>
  <c r="G176"/>
  <c r="G179"/>
  <c r="G180"/>
  <c r="G181"/>
  <c r="G182"/>
  <c r="G184"/>
  <c r="G187"/>
  <c r="G191"/>
  <c r="F190" s="1"/>
  <c r="G194"/>
  <c r="G196"/>
  <c r="G198"/>
  <c r="G201"/>
  <c r="G204"/>
  <c r="G207"/>
  <c r="G210"/>
  <c r="G212"/>
  <c r="G220"/>
  <c r="G227"/>
  <c r="G229"/>
  <c r="G231"/>
  <c r="G233"/>
  <c r="G236"/>
  <c r="G238"/>
  <c r="G240"/>
  <c r="G243"/>
  <c r="G244"/>
  <c r="G246"/>
  <c r="G248"/>
  <c r="F247" s="1"/>
  <c r="F249"/>
  <c r="G250"/>
  <c r="G254"/>
  <c r="G257"/>
  <c r="G261"/>
  <c r="G262"/>
  <c r="F263"/>
  <c r="G264"/>
  <c r="F266"/>
  <c r="G267"/>
  <c r="G270"/>
  <c r="G272"/>
  <c r="F273"/>
  <c r="G274"/>
  <c r="G276"/>
  <c r="G278"/>
  <c r="G280"/>
  <c r="G282"/>
  <c r="G283"/>
  <c r="G286"/>
  <c r="G288"/>
  <c r="G290"/>
  <c r="G292"/>
  <c r="G295"/>
  <c r="G298"/>
  <c r="F291" s="1"/>
  <c r="G299"/>
  <c r="G301"/>
  <c r="F300" s="1"/>
  <c r="G303"/>
  <c r="G305"/>
  <c r="F306"/>
  <c r="G307"/>
  <c r="F309"/>
  <c r="G310"/>
  <c r="G314"/>
  <c r="F317"/>
  <c r="G318"/>
  <c r="F320"/>
  <c r="G321"/>
  <c r="G322"/>
  <c r="G323"/>
  <c r="F324"/>
  <c r="G325"/>
  <c r="F327"/>
  <c r="G328"/>
  <c r="G329"/>
  <c r="G330"/>
  <c r="G331"/>
  <c r="G332"/>
  <c r="G333"/>
  <c r="G334"/>
  <c r="G335"/>
  <c r="G337"/>
  <c r="F336" s="1"/>
  <c r="D19" i="11"/>
  <c r="B7"/>
  <c r="B6"/>
  <c r="C1"/>
  <c r="B1"/>
  <c r="B1" i="9"/>
  <c r="C1"/>
  <c r="B7"/>
  <c r="B6"/>
  <c r="J28" i="1" l="1"/>
  <c r="J31" s="1"/>
  <c r="J69"/>
  <c r="P21" i="11"/>
  <c r="P23" i="1" s="1"/>
  <c r="J29" s="1"/>
  <c r="J30" s="1"/>
  <c r="H25" i="11"/>
  <c r="H26" s="1"/>
  <c r="O21"/>
  <c r="O23" i="1" s="1"/>
  <c r="J27" s="1"/>
  <c r="H23" i="11"/>
</calcChain>
</file>

<file path=xl/sharedStrings.xml><?xml version="1.0" encoding="utf-8"?>
<sst xmlns="http://schemas.openxmlformats.org/spreadsheetml/2006/main" count="1152" uniqueCount="498">
  <si>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</si>
  <si>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</si>
  <si>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</si>
  <si>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</si>
  <si>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</si>
  <si>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</si>
  <si>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</si>
  <si>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</si>
  <si>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</si>
  <si>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</si>
  <si>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</si>
  <si>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</si>
  <si>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</si>
  <si>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</si>
  <si>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</si>
  <si>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</si>
  <si>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</si>
  <si>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</si>
  <si>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</si>
  <si>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</si>
  <si>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</si>
  <si>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</si>
  <si>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</si>
  <si>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</si>
  <si>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</si>
  <si>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</si>
  <si>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</si>
  <si>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</si>
  <si>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</si>
  <si>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</si>
  <si>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</si>
  <si>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</si>
  <si>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</si>
  <si>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</si>
  <si>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</si>
  <si>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</si>
  <si>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</si>
  <si>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</si>
  <si>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</si>
  <si>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</si>
  <si>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16-08.2</t>
  </si>
  <si>
    <t>BD Plotní 72/31, Brno-město</t>
  </si>
  <si>
    <t>Stavební objekt</t>
  </si>
  <si>
    <t>1</t>
  </si>
  <si>
    <t>Oprava dvorní fasády a štítových zdí vč. zateplení, oprava komínů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</si>
  <si>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</si>
  <si>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</si>
  <si>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</si>
  <si>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</si>
  <si>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</si>
  <si>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</si>
  <si>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</si>
  <si>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</si>
  <si>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</si>
  <si>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</si>
  <si>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0</t>
  </si>
  <si>
    <t>Přípravné a pomocné práce</t>
  </si>
  <si>
    <t>Zemní práce</t>
  </si>
  <si>
    <t>2</t>
  </si>
  <si>
    <t>Základy a zvláštní zakládání</t>
  </si>
  <si>
    <t>3</t>
  </si>
  <si>
    <t>Svislé a kompletní konstrukce</t>
  </si>
  <si>
    <t>43</t>
  </si>
  <si>
    <t>Schodiště</t>
  </si>
  <si>
    <t>5</t>
  </si>
  <si>
    <t>Komunikace</t>
  </si>
  <si>
    <t>6</t>
  </si>
  <si>
    <t>Úpravy povrchu, podlahy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</si>
  <si>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</si>
  <si>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</si>
  <si>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</si>
  <si>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</si>
  <si>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</si>
  <si>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</si>
  <si>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</si>
  <si>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</si>
  <si>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</si>
  <si>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</si>
  <si>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</si>
  <si>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</si>
  <si>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</si>
  <si>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</si>
  <si>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730</t>
  </si>
  <si>
    <t>Ústřední vytápění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</si>
  <si>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</si>
  <si>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</si>
  <si>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</si>
  <si>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</si>
  <si>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</si>
  <si>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</si>
  <si>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</si>
  <si>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</si>
  <si>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</si>
  <si>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</si>
  <si>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</si>
  <si>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</si>
  <si>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783</t>
  </si>
  <si>
    <t>Nátěry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</si>
  <si>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</si>
  <si>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</si>
  <si>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</si>
  <si>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</si>
  <si>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</si>
  <si>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</si>
  <si>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</si>
  <si>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</si>
  <si>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</si>
  <si>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</si>
  <si>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</si>
  <si>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</si>
  <si>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</si>
  <si>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</si>
  <si>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</si>
  <si>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</si>
  <si>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</si>
  <si>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</si>
  <si>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</si>
  <si>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</si>
  <si>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</si>
  <si>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</si>
  <si>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</si>
  <si>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</si>
  <si>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004</t>
  </si>
  <si>
    <t>Zpracování BOZP</t>
  </si>
  <si>
    <t>soubor</t>
  </si>
  <si>
    <t>Vlastní</t>
  </si>
  <si>
    <t>POL_NEZ</t>
  </si>
  <si>
    <t>005</t>
  </si>
  <si>
    <t>Zábor chodníku</t>
  </si>
  <si>
    <t>007</t>
  </si>
  <si>
    <t>Požární posouzení vč. zprávy</t>
  </si>
  <si>
    <t>008</t>
  </si>
  <si>
    <t>Projektová dokumentace skutečného provedení</t>
  </si>
  <si>
    <t>139601102R00</t>
  </si>
  <si>
    <t>Ruční výkop jam, rýh a šachet v hornině tř. 3</t>
  </si>
  <si>
    <t>m3</t>
  </si>
  <si>
    <t>dvorní fasáda : (7,9*2+1,75*2+3,3+0,9*4-3,4)*0,5*0,7</t>
  </si>
  <si>
    <t>štíty : (13,0+12,4)*0,5*0,7</t>
  </si>
  <si>
    <t>chodník : 5,5</t>
  </si>
  <si>
    <t>základ schodiště na dvůr : 1,4*0,5*0,9</t>
  </si>
  <si>
    <t>151101101R00</t>
  </si>
  <si>
    <t>Pažení a rozepření stěn rýh - příložné - hl. do 2m</t>
  </si>
  <si>
    <t>m2</t>
  </si>
  <si>
    <t>dvorní fasáda : (7,9*2+1,75*2+3,3+0,9*4-3,4)*0,7</t>
  </si>
  <si>
    <t>štíty : (13,0+12,4)*0,7</t>
  </si>
  <si>
    <t>151101111R00</t>
  </si>
  <si>
    <t>Odstranění paženi stěn rýh - příložné - hl. do 2 m</t>
  </si>
  <si>
    <t>162701105R00</t>
  </si>
  <si>
    <t>Vodorovné přemístění výkopku z hor.1-4 do 10000 m</t>
  </si>
  <si>
    <t>dvorní fasáda : (7,9*2+1,75*2+3,3+0,9*4-3,4)*0,5*0,3</t>
  </si>
  <si>
    <t>štíty : (13,0+12,4)*0,5*0,3</t>
  </si>
  <si>
    <t>162701109R00</t>
  </si>
  <si>
    <t>Příplatek k vod. přemístění hor.1-4 za další 1 km</t>
  </si>
  <si>
    <t>162201201R00</t>
  </si>
  <si>
    <t>Vodorovné přemíst. výkopku nošením hor.1-4, do 10m</t>
  </si>
  <si>
    <t>162201209R00</t>
  </si>
  <si>
    <t>Příplatek za dalších 10 m nošení výkopku z hor.1-4</t>
  </si>
  <si>
    <t>167101201R00</t>
  </si>
  <si>
    <t>Nakládání výkopku z hor.1 ÷ 4 - ručně</t>
  </si>
  <si>
    <t>174101102R00</t>
  </si>
  <si>
    <t>Zásyp ruční se zhutněním</t>
  </si>
  <si>
    <t>dvorní fasáda : (7,9*2+1,75*2+3,3+0,9*4-3,4)*0,5*0,4</t>
  </si>
  <si>
    <t>štíty : (13,0+12,4)*0,5*0,4</t>
  </si>
  <si>
    <t>199000002R00</t>
  </si>
  <si>
    <t>Poplatek za skládku horniny 1- 4</t>
  </si>
  <si>
    <t>1701</t>
  </si>
  <si>
    <t>Vegetační a zahradnické úpravy</t>
  </si>
  <si>
    <t>271531113R00</t>
  </si>
  <si>
    <t>Polštář základu z kameniva hr. drceného 16-32 mm</t>
  </si>
  <si>
    <t xml:space="preserve">pod schodiště : </t>
  </si>
  <si>
    <t>schodiště do sklepa : 3,8*1,8*1,1/2</t>
  </si>
  <si>
    <t>schodiště na dvůr : 2,52*1,4*0,9/2</t>
  </si>
  <si>
    <t>212850001RAA</t>
  </si>
  <si>
    <t>Drenáž podél základu objektu z dren. trub d 100 mm, bet.lože, obsyp kamenivo, geotextilie,napojení do svodu</t>
  </si>
  <si>
    <t>m</t>
  </si>
  <si>
    <t>štíty : 13,0*2</t>
  </si>
  <si>
    <t>dvorní fasáda : 22,6+0,9*4</t>
  </si>
  <si>
    <t>274310030RA0</t>
  </si>
  <si>
    <t>Základový pas z betonu C 16/20, vč. bednění</t>
  </si>
  <si>
    <t>schodiště na dvůr : 1,4*0,5*0,9</t>
  </si>
  <si>
    <t>316381115R00</t>
  </si>
  <si>
    <t>Komínové krycí desky s přesahem tl. 50 - 80 mm</t>
  </si>
  <si>
    <t>komíny 6ks : 1,5*0,7*6</t>
  </si>
  <si>
    <t>349231821RT2</t>
  </si>
  <si>
    <t>Přizdívka  z cihel, kapsy do 30 cm, s použitím suché maltové směsi</t>
  </si>
  <si>
    <t xml:space="preserve">dvorní fasáda : </t>
  </si>
  <si>
    <t>N15 : 1,75*3,23+1,75*5,2+4,6*2,3+1,4*3,0</t>
  </si>
  <si>
    <t>311112130RT2</t>
  </si>
  <si>
    <t>Stěna z tvárnic ztraceného bednění, tl. 30 cm zalití tvárnic betonem C 16/20</t>
  </si>
  <si>
    <t>schodiště do sklepa : (3,8+1,1)*1,8</t>
  </si>
  <si>
    <t>schodiště na dvůr : 2,52*2/2*0,9</t>
  </si>
  <si>
    <t>311361821R00</t>
  </si>
  <si>
    <t>Výztuž nadzákladových zdí z betonářské ocelí 10505</t>
  </si>
  <si>
    <t>t</t>
  </si>
  <si>
    <t>345232122R00</t>
  </si>
  <si>
    <t>Stříška na plot ze zákrytových desek, šířka 400 mm</t>
  </si>
  <si>
    <t>schodiště do sklepa : (3,8+1,1)</t>
  </si>
  <si>
    <t>430000000RA0</t>
  </si>
  <si>
    <t>Stupeň betonový 30 x 15 cm, včetně bednění</t>
  </si>
  <si>
    <t>schodiště do sklepa : 1,1*8</t>
  </si>
  <si>
    <t>schodiště na dvůr : 1,4*6</t>
  </si>
  <si>
    <t>430320030RA0</t>
  </si>
  <si>
    <t>Schodišťová konstrukce ŽB beton C 16/20</t>
  </si>
  <si>
    <t xml:space="preserve">ŽB deska schodiště : </t>
  </si>
  <si>
    <t>schodiště do sklepa : 4,0*1,0*0,15</t>
  </si>
  <si>
    <t>schodiště na dvůr : 3,0*1,4*0,15</t>
  </si>
  <si>
    <t>568111111R00</t>
  </si>
  <si>
    <t>Zřízení vrstvy z geotextilie skl.do 1:5, š. do 3 m</t>
  </si>
  <si>
    <t xml:space="preserve">okapový chodník : </t>
  </si>
  <si>
    <t>dvorní fasáda : (7,9*2+1,75*2+3,3+0,9*4-3,4)*0,5</t>
  </si>
  <si>
    <t>štíty : (13,0+12,4)*0,5</t>
  </si>
  <si>
    <t>639571210R00</t>
  </si>
  <si>
    <t>Okapový chodník podél budovy z kačírku tl. 100 mm</t>
  </si>
  <si>
    <t>916561111RT4</t>
  </si>
  <si>
    <t>Osazení záhon.obrubníků do lože z B 12,5 s opěrou včetně obrubníku ABO 4 - 5    50/5/25</t>
  </si>
  <si>
    <t>dvorní fasáda : (7,9*2+1,75*2+3,3+0,9*4-3,4)</t>
  </si>
  <si>
    <t>štíty : (13,0+12,4)</t>
  </si>
  <si>
    <t>591100020RAA</t>
  </si>
  <si>
    <t>Chodník z dlažby zámkové, podklad štěrkodrť, dlažba přírodní tloušťka 6 cm</t>
  </si>
  <si>
    <t>dvůr : 11,456*1,2+2,02*1,2</t>
  </si>
  <si>
    <t>69366055R</t>
  </si>
  <si>
    <t>GEOFILTEX 63 100% PP 63/30 300 g/m2 šíře do 8,8m</t>
  </si>
  <si>
    <t>632450124U00</t>
  </si>
  <si>
    <t>Vyrov cem potěr 5cm such směs pás</t>
  </si>
  <si>
    <t>parapety : (1,1*18+3,3+0,9*2)*0,35</t>
  </si>
  <si>
    <t>602016195R00</t>
  </si>
  <si>
    <t xml:space="preserve">Penetrace hloubková stěn </t>
  </si>
  <si>
    <t>štíty : (13,0*13,75+13,0*4,551/2)*2</t>
  </si>
  <si>
    <t>dvorní fasáda : 22,6*13,79+0,9*12,75*4</t>
  </si>
  <si>
    <t>-(1,1*2,0*18+2,6*2,95+3,0*2,5+2,5*3,0)</t>
  </si>
  <si>
    <t xml:space="preserve">pod terénem : </t>
  </si>
  <si>
    <t>dvorní fasáda : (7,9*2+1,75*2+3,3+0,9*4)*0,7</t>
  </si>
  <si>
    <t>620991121R00</t>
  </si>
  <si>
    <t>Zakrývání výplní vnějších otvorů z lešení</t>
  </si>
  <si>
    <t>(1,1*2,0*18+2,6*2,95+3,0*2,5+2,5*3,0)</t>
  </si>
  <si>
    <t>622321513R00</t>
  </si>
  <si>
    <t>Izolace suterénu XPS tl. 120 mm, bez PÚ</t>
  </si>
  <si>
    <t xml:space="preserve">sokl : </t>
  </si>
  <si>
    <t xml:space="preserve">nad terénem : </t>
  </si>
  <si>
    <t>dvorní fasáda : (7,9*2+1,75*2+3,3+0,9*4)*0,6</t>
  </si>
  <si>
    <t>štíty : (13,0+12,4)*0,6</t>
  </si>
  <si>
    <t>622321734RT3</t>
  </si>
  <si>
    <t>Zatepl.systém, fasáda, miner.desky KV 140 mm, s omítkou silikonovou, zrno 2 mm</t>
  </si>
  <si>
    <t>štíty : (13,0*13,15+13,0*4,551/2)*2</t>
  </si>
  <si>
    <t>dvorní fasáda : 22,6*13,19+0,9*12,15*4</t>
  </si>
  <si>
    <t>622321753RT3</t>
  </si>
  <si>
    <t>Zatepl.systém, ostění, miner.desky KV 30 mm, s omítkou silikonovou, zrno 2 mm</t>
  </si>
  <si>
    <t>(1,1+2,0*2)*18*0,35</t>
  </si>
  <si>
    <t>(2,6+2,95*2)*1*0,35</t>
  </si>
  <si>
    <t>(3,0+2,5*2)*1*0,35</t>
  </si>
  <si>
    <t>(2,5+3,0*2)*1*0,35</t>
  </si>
  <si>
    <t>622321014R00</t>
  </si>
  <si>
    <t>Soklová lišta hliník KZS tl. 140 mm</t>
  </si>
  <si>
    <t>622421121RT2</t>
  </si>
  <si>
    <t>Omítka vnější stěn, MVC, hrubá zatřená, s použitím suché maltové směsi</t>
  </si>
  <si>
    <t>622432112R00</t>
  </si>
  <si>
    <t>Omítka stěn dekorativ. marmolit střednězrnná</t>
  </si>
  <si>
    <t xml:space="preserve">ztracené bednění : </t>
  </si>
  <si>
    <t>622471318R00</t>
  </si>
  <si>
    <t>Nátěr nebo nástřik stěn vnějších, složitost 3 - 4</t>
  </si>
  <si>
    <t>622473187RT2</t>
  </si>
  <si>
    <t>Příplatek za okenní lištu (APU) - montáž, včetně dodávky lišty</t>
  </si>
  <si>
    <t>(1,1+2,0*2)*18</t>
  </si>
  <si>
    <t>(2,6+2,95*2)*1</t>
  </si>
  <si>
    <t>(3,0+2,5*2)*1</t>
  </si>
  <si>
    <t>(2,5+3,0*2)*1</t>
  </si>
  <si>
    <t>622481211RT2</t>
  </si>
  <si>
    <t>Montáž výztužné sítě (perlinky) do stěrky-stěny včetně výztužné sítě a stěrkového tmelu</t>
  </si>
  <si>
    <t>622904112R00</t>
  </si>
  <si>
    <t>Očištění fasád tlakovou vodou složitost 1 - 2</t>
  </si>
  <si>
    <t>622904121R00</t>
  </si>
  <si>
    <t>Ruční čištění ocelovým kartáčem</t>
  </si>
  <si>
    <t>623421143R00</t>
  </si>
  <si>
    <t>Omítka vnější sloupů, s pl.rovnými, štuková sl. 4</t>
  </si>
  <si>
    <t>komíny : (1,4*2+0,6*2)*1,49*6</t>
  </si>
  <si>
    <t>771101121R00</t>
  </si>
  <si>
    <t>Provedení penetrace podkladu, vč. dodávky</t>
  </si>
  <si>
    <t>balkon 3.np : 5,0</t>
  </si>
  <si>
    <t>771100050RAD</t>
  </si>
  <si>
    <t>Vyrovnání podkladu samoniv.hmotou v exter, vyrovnání v tl. 10 mm, bez penetrace</t>
  </si>
  <si>
    <t>289970111R00</t>
  </si>
  <si>
    <t>Vrstva geotextilie Geofiltex 300g/m2, pod lešení</t>
  </si>
  <si>
    <t>štíty : 15,0*2*1,5</t>
  </si>
  <si>
    <t>dvorní fasáda : (24,6+0,9*4)*1,5</t>
  </si>
  <si>
    <t>941941042R00</t>
  </si>
  <si>
    <t>Montáž lešení leh.řad.s podlahami,š.1,2 m, H 30 m</t>
  </si>
  <si>
    <t>štíty : (15,0*13,75+15,0*4,551/2)*2</t>
  </si>
  <si>
    <t>dvorní fasáda : 24,6*13,79+0,9*12,75*4</t>
  </si>
  <si>
    <t>941941292R00</t>
  </si>
  <si>
    <t>Příplatek za každý měsíc použití lešení k pol.1042</t>
  </si>
  <si>
    <t>941941842R00</t>
  </si>
  <si>
    <t>Demontáž lešení leh.řad.s podlahami,š.1,2 m,H 30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</si>
  <si>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</si>
  <si>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</si>
  <si>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</si>
  <si>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</si>
  <si>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</si>
  <si>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</si>
  <si>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944945012R00</t>
  </si>
  <si>
    <t>Montáž záchytné stříšky H 4,5 m, šířky do 2 m</t>
  </si>
  <si>
    <t>dvorní fasáda : 26,6</t>
  </si>
  <si>
    <t>944945192R00</t>
  </si>
  <si>
    <t>Příplatek za každý měsíc použ.stříšky, k pol. 5012</t>
  </si>
  <si>
    <t>944945812R00</t>
  </si>
  <si>
    <t>Demontáž záchytné stříšky H 4,5 m, šířky do 2 m</t>
  </si>
  <si>
    <t>952901110R00</t>
  </si>
  <si>
    <t>Čištění mytím vnějších ploch oken a dveří</t>
  </si>
  <si>
    <t>953761135R00</t>
  </si>
  <si>
    <t>Odvětrání troubami PVC kruhovými 200x4,9 mm</t>
  </si>
  <si>
    <t>N17 : 3*0,6</t>
  </si>
  <si>
    <t>728415112R01</t>
  </si>
  <si>
    <t>Montáž mřížky větrací nebo ventilační do 0,10 m2, vč. dodávky mřížky</t>
  </si>
  <si>
    <t>kus</t>
  </si>
  <si>
    <t>N17 : 3</t>
  </si>
  <si>
    <t>9503</t>
  </si>
  <si>
    <t>Dočasné odvodnění střechy korug.troubami</t>
  </si>
  <si>
    <t>9504</t>
  </si>
  <si>
    <t>Průběžný úklid staveniště - každodenní úklid dotčených prostor a dvoru</t>
  </si>
  <si>
    <t>9505</t>
  </si>
  <si>
    <t>Závěrečný úklid stavby</t>
  </si>
  <si>
    <t>9506</t>
  </si>
  <si>
    <t>Demontáž a opětovná montáž reklamy na štítu budovy</t>
  </si>
  <si>
    <t>jižní štít : 1</t>
  </si>
  <si>
    <t>9520</t>
  </si>
  <si>
    <t>Úprava zdiva a plechového oplocení po provedení KZS vč. ubourání</t>
  </si>
  <si>
    <t xml:space="preserve">dvorní fasáda 2ks : </t>
  </si>
  <si>
    <t>N05 : 1</t>
  </si>
  <si>
    <t>9521</t>
  </si>
  <si>
    <t>Úprava sousedního plechové plotu</t>
  </si>
  <si>
    <t xml:space="preserve">štíty : </t>
  </si>
  <si>
    <t>N17 : 1</t>
  </si>
  <si>
    <t>962032231R00</t>
  </si>
  <si>
    <t>Bourání zdiva z cihel pálených na MVC</t>
  </si>
  <si>
    <t>schodiště do sklepa : (3,8+1,1)*1,8*0,3</t>
  </si>
  <si>
    <t>10 : (2,1+1,8)*0,9*0,3</t>
  </si>
  <si>
    <t>963032819R00</t>
  </si>
  <si>
    <t>Bourání schodišťových stupňů cihelných</t>
  </si>
  <si>
    <t>963042819R00</t>
  </si>
  <si>
    <t>Bourání schodišťových stupňů betonových</t>
  </si>
  <si>
    <t>08 : 1,4*6</t>
  </si>
  <si>
    <t>965042121RT1</t>
  </si>
  <si>
    <t>Bourání mazanin betonových tl. 10 cm, pl. 1 m2, ručně tl. mazaniny 5 - 8 cm</t>
  </si>
  <si>
    <t>komín. krycí desky : 1,5*0,7*6*0,08</t>
  </si>
  <si>
    <t>balkon : 5,0*0,1</t>
  </si>
  <si>
    <t>967031743R00</t>
  </si>
  <si>
    <t>Přisekání plošné zdiva cihelného na MC tl. 15 cm</t>
  </si>
  <si>
    <t>15 : 1,75*3,23+1,75*5,2+4,6*2,3+1,4*3,0</t>
  </si>
  <si>
    <t>968062354R00</t>
  </si>
  <si>
    <t>Vybourání dřevěných rámů oken dvojitých pl. 1 m2</t>
  </si>
  <si>
    <t>0,45*0,8*3</t>
  </si>
  <si>
    <t>0,4*0,65*3+0,45*0,75*3+0,95*0,75</t>
  </si>
  <si>
    <t>971033361R00</t>
  </si>
  <si>
    <t>Vybourání otv. zeď cihel. pl.0,09 m2, tl.60cm, MVC</t>
  </si>
  <si>
    <t>17 : 3</t>
  </si>
  <si>
    <t>976071111R00</t>
  </si>
  <si>
    <t>Vybourání kovových zábradlí a madel</t>
  </si>
  <si>
    <t>03 : 3,3+1,1+3,4</t>
  </si>
  <si>
    <t>978015291R00</t>
  </si>
  <si>
    <t>Otlučení omítek vnějších MVC v složit.1-4 do 100 %</t>
  </si>
  <si>
    <t>978023411R00</t>
  </si>
  <si>
    <t>Vysekání a úprava spár zdiva cihelného mimo komín.</t>
  </si>
  <si>
    <t>978023471R00</t>
  </si>
  <si>
    <t>Vysekání a úprava spár zdiva cihelného komínového</t>
  </si>
  <si>
    <t>764323840R00</t>
  </si>
  <si>
    <t>Demont. oplech. balkonů, rš 400 mm</t>
  </si>
  <si>
    <t>balkon 3.np : 3,55</t>
  </si>
  <si>
    <t>764339820R00</t>
  </si>
  <si>
    <t>Demontáž lemov. komínů v hřeb. vln. kryt, do 30°</t>
  </si>
  <si>
    <t>6*0,8</t>
  </si>
  <si>
    <t>764391840R00</t>
  </si>
  <si>
    <t>Demontáž závětrné lišty, rš 400 a 500 mm, do 30°</t>
  </si>
  <si>
    <t xml:space="preserve">úprava střechy pro KZS : </t>
  </si>
  <si>
    <t>14 : 30,0</t>
  </si>
  <si>
    <t>764410850R00</t>
  </si>
  <si>
    <t>Demontáž oplechování parapetů,rš od 100 do 330 mm</t>
  </si>
  <si>
    <t>1,1*18+3,3+0,9*2</t>
  </si>
  <si>
    <t>764454802R01</t>
  </si>
  <si>
    <t>Demontáž odpadních trub kruhových,D 110 mm, pro další použití</t>
  </si>
  <si>
    <t>14,25+13,25</t>
  </si>
  <si>
    <t>765312813R00</t>
  </si>
  <si>
    <t>Demontáž krytiny dvoudrážk., na sucho, pro použití</t>
  </si>
  <si>
    <t>14 : 30,0*0,3</t>
  </si>
  <si>
    <t>76531982</t>
  </si>
  <si>
    <t>Demontáž střešní lávky</t>
  </si>
  <si>
    <t>9509000</t>
  </si>
  <si>
    <t>Demontáž střechy s krytinou pálenou vč. klempířských prvků</t>
  </si>
  <si>
    <t>02 : 6,8*1,2</t>
  </si>
  <si>
    <t>76701</t>
  </si>
  <si>
    <t>Demontáž  prvků a zařízení na fasádě</t>
  </si>
  <si>
    <t>999281111R00</t>
  </si>
  <si>
    <t>Přesun hmot pro opravy a údržbu do výšky 25 m</t>
  </si>
  <si>
    <t>711482020R00</t>
  </si>
  <si>
    <t>Izolační systém nopová folie, svisle</t>
  </si>
  <si>
    <t>711792620U00</t>
  </si>
  <si>
    <t>Izolace nopová folie lišta krycí</t>
  </si>
  <si>
    <t>711210020RA0</t>
  </si>
  <si>
    <t>Stěrka hydroizolační těsnicí hmotou</t>
  </si>
  <si>
    <t>vč. těsnící pásky a detailů</t>
  </si>
  <si>
    <t>balkon 3.np : 5,0*2</t>
  </si>
  <si>
    <t>(3,55+1,5*2)*0,1*2</t>
  </si>
  <si>
    <t>71102</t>
  </si>
  <si>
    <t xml:space="preserve">Stěrka hydroizolační těsnicí hmotou, bitumenová stěrka 2kg/m2 </t>
  </si>
  <si>
    <t>998711201R00</t>
  </si>
  <si>
    <t>Přesun hmot pro izolace proti vodě, výšky do 6 m</t>
  </si>
  <si>
    <t>730 PC 01</t>
  </si>
  <si>
    <t>Revize odvětrání (VAF, kotel, aj.), prodloužení vývodů vč.zapravení krytů, příp. nové větr.mřížky</t>
  </si>
  <si>
    <t>N09, N11, N12, : 1</t>
  </si>
  <si>
    <t>762342202RT2</t>
  </si>
  <si>
    <t>Montáž laťování střech, vzdálenost latí do 22 cm, včetně dodávky řeziva, latě 3/5 cm</t>
  </si>
  <si>
    <t>N14 : 30,0*0,55</t>
  </si>
  <si>
    <t>762341210RT2</t>
  </si>
  <si>
    <t>Montáž bednění střech rovných, prkna hrubá na sraz, včetně dodávky řeziva, prkna tl. 24 mm</t>
  </si>
  <si>
    <t>N02 : 6,8*1,2</t>
  </si>
  <si>
    <t>998762202R00</t>
  </si>
  <si>
    <t>Přesun hmot pro tesařské konstrukce, výšky do 12 m</t>
  </si>
  <si>
    <t>764211441RT2</t>
  </si>
  <si>
    <t>Krytina hladká z Ti Zn, svitky š. 670 mm, do 30°, plocha do 25 m2</t>
  </si>
  <si>
    <t>764223440R00</t>
  </si>
  <si>
    <t>Oplechování balkonů Ti Zn, rš 400 mm</t>
  </si>
  <si>
    <t>764239420R00</t>
  </si>
  <si>
    <t>Lemování z Ti Zn komínů, vlnitá krytina, v hřebeni</t>
  </si>
  <si>
    <t>764252401R00</t>
  </si>
  <si>
    <t>Žlaby Ti Zn plech, podokapní půlkruhové, rš 250 mm</t>
  </si>
  <si>
    <t>N02 : 6,8</t>
  </si>
  <si>
    <t>764259411R00</t>
  </si>
  <si>
    <t>Kotlík kónický z pl.Ti-Zn pro trouby D do 150 mm</t>
  </si>
  <si>
    <t>764291430R00</t>
  </si>
  <si>
    <t>Závětrná lišta z Ti Zn plechu, rš 400 mm</t>
  </si>
  <si>
    <t>N14 : 30,0</t>
  </si>
  <si>
    <t>764510450R00</t>
  </si>
  <si>
    <t>Oplechování parapetů včetně rohů Ti Zn, rš 330 mm</t>
  </si>
  <si>
    <t>1,1*18</t>
  </si>
  <si>
    <t>764454202R01</t>
  </si>
  <si>
    <t>Odpadní trouby z Pz plechu, kruhové, D 110 mm, pouze montáž + úprava kotvení</t>
  </si>
  <si>
    <t>998764203R00</t>
  </si>
  <si>
    <t>Přesun hmot pro klempířské konstr., výšky do 24 m</t>
  </si>
  <si>
    <t>765313121R00</t>
  </si>
  <si>
    <t>Krytina Brněnka 14 střech ostatních</t>
  </si>
  <si>
    <t>N14 : 30,0*0,25</t>
  </si>
  <si>
    <t>765319221R00</t>
  </si>
  <si>
    <t>Mont.krytiny drážk.střech slož.na sucho do 12ks/m2</t>
  </si>
  <si>
    <t>N14 : 30,0*0,3</t>
  </si>
  <si>
    <t>765319820RT4</t>
  </si>
  <si>
    <t>Montáž střešní lávky, střeš.lávka se zábradlím, rošt 800 x 250 mm vč. PÚ</t>
  </si>
  <si>
    <t>998765203R00</t>
  </si>
  <si>
    <t>Přesun hmot pro krytiny tvrdé, výšky do 24 m</t>
  </si>
  <si>
    <t>7660000</t>
  </si>
  <si>
    <t>Montáž oken a dveří parotěsné a paropropustné pásky</t>
  </si>
  <si>
    <t>N04 : (0,9*2+0,4*2)*2</t>
  </si>
  <si>
    <t>76601</t>
  </si>
  <si>
    <t>Plastové okno, 1díl, 900x400 mm</t>
  </si>
  <si>
    <t>N04 : 2</t>
  </si>
  <si>
    <t>998766201R00</t>
  </si>
  <si>
    <t>Přesun hmot pro truhlářské konstr., výšky do 6 m</t>
  </si>
  <si>
    <t>767200002RAX</t>
  </si>
  <si>
    <t>Zábradlí ocelové, povrch. úprava pozink., vč. kotvení</t>
  </si>
  <si>
    <t>N03 : 3,3+1,1+3,4</t>
  </si>
  <si>
    <t>771270010RAC</t>
  </si>
  <si>
    <t>Obklad schodišťových stupňů včetně soklíku, do tmele, dodávka a montáž</t>
  </si>
  <si>
    <t>mrazuvzdorná dlažba</t>
  </si>
  <si>
    <t>771575018RA0</t>
  </si>
  <si>
    <t>Dlažba do tmele, nad 20 x 20 cm vč. soklíku, dodávka a montáž</t>
  </si>
  <si>
    <t>78389621</t>
  </si>
  <si>
    <t>Nátěr betonových povrchů vč. penetrace</t>
  </si>
  <si>
    <t>komín. krycí desky : 1,6*0,8*6</t>
  </si>
  <si>
    <t>2101</t>
  </si>
  <si>
    <t>Revize,  uložení kabelů do chrániček pod omítku, vč. odstranění nepotřebných kabelů</t>
  </si>
  <si>
    <t>2102</t>
  </si>
  <si>
    <t>Hromosvod - demontáž, úprava kotvení, montáž, revize</t>
  </si>
  <si>
    <t>2103</t>
  </si>
  <si>
    <t>Zpětné osazení osvětlení a skříní na fasádě</t>
  </si>
  <si>
    <t>2201</t>
  </si>
  <si>
    <t>Osazení nové rozvodné skříně O2 (bez dodávky) vč. zapravení</t>
  </si>
  <si>
    <t>vč. vyřízení s O2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</si>
  <si>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</si>
  <si>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</si>
  <si>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</si>
  <si>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</si>
  <si>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</si>
  <si>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</si>
  <si>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</si>
  <si>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</si>
  <si>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</si>
  <si>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</si>
  <si>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</si>
  <si>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</si>
  <si>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979087113R00</t>
  </si>
  <si>
    <t>Nakládání vybouraných hmot na dopravní prostředky</t>
  </si>
  <si>
    <t>979999999R00</t>
  </si>
  <si>
    <t>Poplatek za skladku 10 % příměsí - DUFONEV Brno</t>
  </si>
  <si>
    <t>005121R</t>
  </si>
  <si>
    <t>Zařízení staveniště</t>
  </si>
  <si>
    <t>Soubor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</si>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</sst>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71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71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71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72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A27" sqref="A27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72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'1 1 Pol'!F8</f>
        <v>0</v>
      </c>
    </row>
    <row r="44" spans="1:10" ht="25.5" customHeight="1">
      <c r="A44" s="158"/>
      <c r="B44" s="158" t="s">
        <v>43</v>
      </c>
      <c r="C44" s="164" t="s">
        <v>57</v>
      </c>
      <c r="D44" s="164"/>
      <c r="E44" s="164"/>
      <c r="F44" s="165"/>
      <c r="G44" s="166"/>
      <c r="H44" s="166"/>
      <c r="I44" s="166"/>
      <c r="J44" s="167">
        <f>'1 1 Pol'!F13</f>
        <v>0</v>
      </c>
    </row>
    <row r="45" spans="1:10" ht="25.5" customHeight="1">
      <c r="A45" s="158"/>
      <c r="B45" s="158" t="s">
        <v>58</v>
      </c>
      <c r="C45" s="164" t="s">
        <v>59</v>
      </c>
      <c r="D45" s="164"/>
      <c r="E45" s="164"/>
      <c r="F45" s="165"/>
      <c r="G45" s="166"/>
      <c r="H45" s="166"/>
      <c r="I45" s="166"/>
      <c r="J45" s="167">
        <f>'1 1 Pol'!F37</f>
        <v>0</v>
      </c>
    </row>
    <row r="46" spans="1:10" ht="25.5" customHeight="1">
      <c r="A46" s="158"/>
      <c r="B46" s="158" t="s">
        <v>60</v>
      </c>
      <c r="C46" s="164" t="s">
        <v>61</v>
      </c>
      <c r="D46" s="164"/>
      <c r="E46" s="164"/>
      <c r="F46" s="165"/>
      <c r="G46" s="166"/>
      <c r="H46" s="166"/>
      <c r="I46" s="166"/>
      <c r="J46" s="167">
        <f>'1 1 Pol'!F47</f>
        <v>0</v>
      </c>
    </row>
    <row r="47" spans="1:10" ht="25.5" customHeight="1">
      <c r="A47" s="158"/>
      <c r="B47" s="158" t="s">
        <v>62</v>
      </c>
      <c r="C47" s="164" t="s">
        <v>63</v>
      </c>
      <c r="D47" s="164"/>
      <c r="E47" s="164"/>
      <c r="F47" s="165"/>
      <c r="G47" s="166"/>
      <c r="H47" s="166"/>
      <c r="I47" s="166"/>
      <c r="J47" s="167">
        <f>'1 1 Pol'!F53</f>
        <v>0</v>
      </c>
    </row>
    <row r="48" spans="1:10" ht="25.5" customHeight="1">
      <c r="A48" s="158"/>
      <c r="B48" s="158" t="s">
        <v>64</v>
      </c>
      <c r="C48" s="164" t="s">
        <v>65</v>
      </c>
      <c r="D48" s="164"/>
      <c r="E48" s="164"/>
      <c r="F48" s="165"/>
      <c r="G48" s="166"/>
      <c r="H48" s="166"/>
      <c r="I48" s="166"/>
      <c r="J48" s="167">
        <f>'1 1 Pol'!F67</f>
        <v>0</v>
      </c>
    </row>
    <row r="49" spans="1:10" ht="25.5" customHeight="1">
      <c r="A49" s="158"/>
      <c r="B49" s="158" t="s">
        <v>66</v>
      </c>
      <c r="C49" s="164" t="s">
        <v>67</v>
      </c>
      <c r="D49" s="164"/>
      <c r="E49" s="164"/>
      <c r="F49" s="165"/>
      <c r="G49" s="166"/>
      <c r="H49" s="166"/>
      <c r="I49" s="166"/>
      <c r="J49" s="167">
        <f>'1 1 Pol'!F83</f>
        <v>0</v>
      </c>
    </row>
    <row r="50" spans="1:10" ht="25.5" customHeight="1">
      <c r="A50" s="158"/>
      <c r="B50" s="158" t="s">
        <v>68</v>
      </c>
      <c r="C50" s="164" t="s">
        <v>69</v>
      </c>
      <c r="D50" s="164"/>
      <c r="E50" s="164"/>
      <c r="F50" s="165"/>
      <c r="G50" s="166"/>
      <c r="H50" s="166"/>
      <c r="I50" s="166"/>
      <c r="J50" s="167">
        <f>'1 1 Pol'!F86</f>
        <v>0</v>
      </c>
    </row>
    <row r="51" spans="1:10" ht="25.5" customHeight="1">
      <c r="A51" s="158"/>
      <c r="B51" s="158" t="s">
        <v>70</v>
      </c>
      <c r="C51" s="164" t="s">
        <v>71</v>
      </c>
      <c r="D51" s="164"/>
      <c r="E51" s="164"/>
      <c r="F51" s="165"/>
      <c r="G51" s="166"/>
      <c r="H51" s="166"/>
      <c r="I51" s="166"/>
      <c r="J51" s="167">
        <f>'1 1 Pol'!F149</f>
        <v>0</v>
      </c>
    </row>
    <row r="52" spans="1:10" ht="25.5" customHeight="1">
      <c r="A52" s="158"/>
      <c r="B52" s="158" t="s">
        <v>72</v>
      </c>
      <c r="C52" s="164" t="s">
        <v>73</v>
      </c>
      <c r="D52" s="164"/>
      <c r="E52" s="164"/>
      <c r="F52" s="165"/>
      <c r="G52" s="166"/>
      <c r="H52" s="166"/>
      <c r="I52" s="166"/>
      <c r="J52" s="167">
        <f>'1 1 Pol'!F154</f>
        <v>0</v>
      </c>
    </row>
    <row r="53" spans="1:10" ht="25.5" customHeight="1">
      <c r="A53" s="158"/>
      <c r="B53" s="158" t="s">
        <v>74</v>
      </c>
      <c r="C53" s="164" t="s">
        <v>75</v>
      </c>
      <c r="D53" s="164"/>
      <c r="E53" s="164"/>
      <c r="F53" s="165"/>
      <c r="G53" s="166"/>
      <c r="H53" s="166"/>
      <c r="I53" s="166"/>
      <c r="J53" s="167">
        <f>'1 1 Pol'!F170</f>
        <v>0</v>
      </c>
    </row>
    <row r="54" spans="1:10" ht="25.5" customHeight="1">
      <c r="A54" s="158"/>
      <c r="B54" s="158" t="s">
        <v>76</v>
      </c>
      <c r="C54" s="164" t="s">
        <v>77</v>
      </c>
      <c r="D54" s="164"/>
      <c r="E54" s="164"/>
      <c r="F54" s="165"/>
      <c r="G54" s="166"/>
      <c r="H54" s="166"/>
      <c r="I54" s="166"/>
      <c r="J54" s="167">
        <f>'1 1 Pol'!F190</f>
        <v>0</v>
      </c>
    </row>
    <row r="55" spans="1:10" ht="25.5" customHeight="1">
      <c r="A55" s="158"/>
      <c r="B55" s="158" t="s">
        <v>78</v>
      </c>
      <c r="C55" s="164" t="s">
        <v>79</v>
      </c>
      <c r="D55" s="164"/>
      <c r="E55" s="164"/>
      <c r="F55" s="165"/>
      <c r="G55" s="166"/>
      <c r="H55" s="166"/>
      <c r="I55" s="166"/>
      <c r="J55" s="167">
        <f>'1 1 Pol'!F247</f>
        <v>0</v>
      </c>
    </row>
    <row r="56" spans="1:10" ht="25.5" customHeight="1">
      <c r="A56" s="158"/>
      <c r="B56" s="158" t="s">
        <v>80</v>
      </c>
      <c r="C56" s="164" t="s">
        <v>81</v>
      </c>
      <c r="D56" s="164"/>
      <c r="E56" s="164"/>
      <c r="F56" s="165"/>
      <c r="G56" s="166"/>
      <c r="H56" s="166"/>
      <c r="I56" s="166"/>
      <c r="J56" s="167">
        <f>'1 1 Pol'!F249</f>
        <v>0</v>
      </c>
    </row>
    <row r="57" spans="1:10" ht="25.5" customHeight="1">
      <c r="A57" s="158"/>
      <c r="B57" s="158" t="s">
        <v>82</v>
      </c>
      <c r="C57" s="164" t="s">
        <v>83</v>
      </c>
      <c r="D57" s="164"/>
      <c r="E57" s="164"/>
      <c r="F57" s="165"/>
      <c r="G57" s="166"/>
      <c r="H57" s="166"/>
      <c r="I57" s="166"/>
      <c r="J57" s="167">
        <f>'1 1 Pol'!F263</f>
        <v>0</v>
      </c>
    </row>
    <row r="58" spans="1:10" ht="25.5" customHeight="1">
      <c r="A58" s="158"/>
      <c r="B58" s="158" t="s">
        <v>84</v>
      </c>
      <c r="C58" s="164" t="s">
        <v>85</v>
      </c>
      <c r="D58" s="164"/>
      <c r="E58" s="164"/>
      <c r="F58" s="165"/>
      <c r="G58" s="166"/>
      <c r="H58" s="166"/>
      <c r="I58" s="166"/>
      <c r="J58" s="167">
        <f>'1 1 Pol'!F266</f>
        <v>0</v>
      </c>
    </row>
    <row r="59" spans="1:10" ht="25.5" customHeight="1">
      <c r="A59" s="158"/>
      <c r="B59" s="158" t="s">
        <v>86</v>
      </c>
      <c r="C59" s="164" t="s">
        <v>87</v>
      </c>
      <c r="D59" s="164"/>
      <c r="E59" s="164"/>
      <c r="F59" s="165"/>
      <c r="G59" s="166"/>
      <c r="H59" s="166"/>
      <c r="I59" s="166"/>
      <c r="J59" s="167">
        <f>'1 1 Pol'!F273</f>
        <v>0</v>
      </c>
    </row>
    <row r="60" spans="1:10" ht="25.5" customHeight="1">
      <c r="A60" s="158"/>
      <c r="B60" s="158" t="s">
        <v>88</v>
      </c>
      <c r="C60" s="164" t="s">
        <v>89</v>
      </c>
      <c r="D60" s="164"/>
      <c r="E60" s="164"/>
      <c r="F60" s="165"/>
      <c r="G60" s="166"/>
      <c r="H60" s="166"/>
      <c r="I60" s="166"/>
      <c r="J60" s="167">
        <f>'1 1 Pol'!F291</f>
        <v>0</v>
      </c>
    </row>
    <row r="61" spans="1:10" ht="25.5" customHeight="1">
      <c r="A61" s="158"/>
      <c r="B61" s="158" t="s">
        <v>90</v>
      </c>
      <c r="C61" s="164" t="s">
        <v>91</v>
      </c>
      <c r="D61" s="164"/>
      <c r="E61" s="164"/>
      <c r="F61" s="165"/>
      <c r="G61" s="166"/>
      <c r="H61" s="166"/>
      <c r="I61" s="166"/>
      <c r="J61" s="167">
        <f>'1 1 Pol'!F300</f>
        <v>0</v>
      </c>
    </row>
    <row r="62" spans="1:10" ht="25.5" customHeight="1">
      <c r="A62" s="158"/>
      <c r="B62" s="158" t="s">
        <v>92</v>
      </c>
      <c r="C62" s="164" t="s">
        <v>93</v>
      </c>
      <c r="D62" s="164"/>
      <c r="E62" s="164"/>
      <c r="F62" s="165"/>
      <c r="G62" s="166"/>
      <c r="H62" s="166"/>
      <c r="I62" s="166"/>
      <c r="J62" s="167">
        <f>'1 1 Pol'!F306</f>
        <v>0</v>
      </c>
    </row>
    <row r="63" spans="1:10" ht="25.5" customHeight="1">
      <c r="A63" s="158"/>
      <c r="B63" s="158" t="s">
        <v>94</v>
      </c>
      <c r="C63" s="164" t="s">
        <v>95</v>
      </c>
      <c r="D63" s="164"/>
      <c r="E63" s="164"/>
      <c r="F63" s="165"/>
      <c r="G63" s="166"/>
      <c r="H63" s="166"/>
      <c r="I63" s="166"/>
      <c r="J63" s="167">
        <f>'1 1 Pol'!F309</f>
        <v>0</v>
      </c>
    </row>
    <row r="64" spans="1:10" ht="25.5" customHeight="1">
      <c r="A64" s="158"/>
      <c r="B64" s="158" t="s">
        <v>96</v>
      </c>
      <c r="C64" s="164" t="s">
        <v>97</v>
      </c>
      <c r="D64" s="164"/>
      <c r="E64" s="164"/>
      <c r="F64" s="165"/>
      <c r="G64" s="166"/>
      <c r="H64" s="166"/>
      <c r="I64" s="166"/>
      <c r="J64" s="167">
        <f>'1 1 Pol'!F317</f>
        <v>0</v>
      </c>
    </row>
    <row r="65" spans="1:10" ht="25.5" customHeight="1">
      <c r="A65" s="158"/>
      <c r="B65" s="158" t="s">
        <v>98</v>
      </c>
      <c r="C65" s="164" t="s">
        <v>99</v>
      </c>
      <c r="D65" s="164"/>
      <c r="E65" s="164"/>
      <c r="F65" s="165"/>
      <c r="G65" s="166"/>
      <c r="H65" s="166"/>
      <c r="I65" s="166"/>
      <c r="J65" s="167">
        <f>'1 1 Pol'!F320</f>
        <v>0</v>
      </c>
    </row>
    <row r="66" spans="1:10" ht="25.5" customHeight="1">
      <c r="A66" s="158"/>
      <c r="B66" s="158" t="s">
        <v>100</v>
      </c>
      <c r="C66" s="164" t="s">
        <v>101</v>
      </c>
      <c r="D66" s="164"/>
      <c r="E66" s="164"/>
      <c r="F66" s="165"/>
      <c r="G66" s="166"/>
      <c r="H66" s="166"/>
      <c r="I66" s="166"/>
      <c r="J66" s="167">
        <f>'1 1 Pol'!F324</f>
        <v>0</v>
      </c>
    </row>
    <row r="67" spans="1:10" ht="25.5" customHeight="1">
      <c r="A67" s="158"/>
      <c r="B67" s="158" t="s">
        <v>102</v>
      </c>
      <c r="C67" s="164" t="s">
        <v>103</v>
      </c>
      <c r="D67" s="164"/>
      <c r="E67" s="164"/>
      <c r="F67" s="165"/>
      <c r="G67" s="166"/>
      <c r="H67" s="166"/>
      <c r="I67" s="166"/>
      <c r="J67" s="167">
        <f>'1 1 Pol'!F327</f>
        <v>0</v>
      </c>
    </row>
    <row r="68" spans="1:10" ht="25.5" customHeight="1">
      <c r="A68" s="158"/>
      <c r="B68" s="168" t="s">
        <v>104</v>
      </c>
      <c r="C68" s="169" t="s">
        <v>105</v>
      </c>
      <c r="D68" s="169"/>
      <c r="E68" s="169"/>
      <c r="F68" s="170"/>
      <c r="G68" s="171"/>
      <c r="H68" s="171"/>
      <c r="I68" s="171"/>
      <c r="J68" s="172">
        <f>'1 1 Pol'!F336</f>
        <v>0</v>
      </c>
    </row>
    <row r="69" spans="1:10" ht="25.5" customHeight="1">
      <c r="A69" s="173"/>
      <c r="B69" s="174" t="s">
        <v>106</v>
      </c>
      <c r="C69" s="175"/>
      <c r="D69" s="175"/>
      <c r="E69" s="175"/>
      <c r="F69" s="176"/>
      <c r="G69" s="177"/>
      <c r="H69" s="177"/>
      <c r="I69" s="177"/>
      <c r="J69" s="178">
        <f>SUM(J43:J68)</f>
        <v>0</v>
      </c>
    </row>
    <row r="70" spans="1:10">
      <c r="A70" s="109"/>
      <c r="B70" s="109"/>
      <c r="C70" s="109"/>
      <c r="D70" s="109"/>
      <c r="E70" s="109"/>
      <c r="F70" s="109"/>
      <c r="G70" s="110"/>
      <c r="H70" s="109"/>
      <c r="I70" s="110"/>
      <c r="J70" s="111"/>
    </row>
    <row r="71" spans="1:10">
      <c r="A71" s="109"/>
      <c r="B71" s="109"/>
      <c r="C71" s="109"/>
      <c r="D71" s="109"/>
      <c r="E71" s="109"/>
      <c r="F71" s="109"/>
      <c r="G71" s="110"/>
      <c r="H71" s="109"/>
      <c r="I71" s="110"/>
      <c r="J71" s="111"/>
    </row>
    <row r="72" spans="1:10">
      <c r="A72" s="109"/>
      <c r="B72" s="109"/>
      <c r="C72" s="109"/>
      <c r="D72" s="109"/>
      <c r="E72" s="109"/>
      <c r="F72" s="109"/>
      <c r="G72" s="110"/>
      <c r="H72" s="109"/>
      <c r="I72" s="110"/>
      <c r="J72" s="111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7">
    <mergeCell ref="C66:I66"/>
    <mergeCell ref="C67:I67"/>
    <mergeCell ref="C68:I68"/>
    <mergeCell ref="C60:I60"/>
    <mergeCell ref="C61:I61"/>
    <mergeCell ref="C62:I62"/>
    <mergeCell ref="C63:I63"/>
    <mergeCell ref="C64:I64"/>
    <mergeCell ref="C65:I65"/>
    <mergeCell ref="C54:I54"/>
    <mergeCell ref="C55:I55"/>
    <mergeCell ref="C56:I56"/>
    <mergeCell ref="C57:I57"/>
    <mergeCell ref="C58:I58"/>
    <mergeCell ref="C59:I59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16-08.2</v>
      </c>
      <c r="C1" s="31" t="str">
        <f>Stavba!NazevStavby</f>
        <v>BD Plotní 72/31, Brno-město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6"/>
  <sheetViews>
    <sheetView showGridLines="0" topLeftCell="A16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16-08.2</v>
      </c>
      <c r="C1" s="31" t="str">
        <f>Stavba!NazevStavby</f>
        <v>BD Plotní 72/31, Brno-město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107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</v>
      </c>
      <c r="H6" s="35"/>
    </row>
    <row r="7" spans="1:15" ht="15.75" customHeight="1">
      <c r="B7" s="93" t="str">
        <f>C2</f>
        <v>Oprava dvorní fasády a štítových zdí vč. zateplení, oprava komínů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108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109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110</v>
      </c>
      <c r="B17" s="192"/>
      <c r="C17" s="193"/>
      <c r="D17" s="193"/>
      <c r="E17" s="193"/>
      <c r="F17" s="193"/>
      <c r="G17" s="194"/>
      <c r="H17" s="195" t="s">
        <v>111</v>
      </c>
      <c r="I17" s="32"/>
      <c r="J17" s="32"/>
    </row>
    <row r="18" spans="1:55" ht="12.75" customHeight="1">
      <c r="A18" s="189" t="s">
        <v>43</v>
      </c>
      <c r="B18" s="187" t="s">
        <v>44</v>
      </c>
      <c r="C18" s="186"/>
      <c r="D18" s="186"/>
      <c r="E18" s="186"/>
      <c r="F18" s="186"/>
      <c r="G18" s="188"/>
      <c r="H18" s="190">
        <f>'1 1 Pol'!G339</f>
        <v>0</v>
      </c>
      <c r="I18" s="32"/>
      <c r="J18" s="32"/>
      <c r="O18">
        <f>'1 1 Pol'!AN340</f>
        <v>0</v>
      </c>
      <c r="P18">
        <f>'1 1 Pol'!AO340</f>
        <v>0</v>
      </c>
    </row>
    <row r="19" spans="1:55" ht="12.75" customHeight="1" thickBot="1">
      <c r="A19" s="196"/>
      <c r="B19" s="197" t="s">
        <v>112</v>
      </c>
      <c r="C19" s="198"/>
      <c r="D19" s="199" t="str">
        <f>B2</f>
        <v>1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>
      <c r="A21" s="212"/>
      <c r="B21" s="213"/>
      <c r="C21" s="213"/>
      <c r="D21" s="213"/>
      <c r="E21" s="214"/>
      <c r="F21" s="213"/>
      <c r="G21" s="213"/>
      <c r="H21" s="215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207" t="s">
        <v>47</v>
      </c>
      <c r="B22" s="203"/>
      <c r="C22" s="203"/>
      <c r="D22" s="203">
        <v>15</v>
      </c>
      <c r="E22" s="204" t="s">
        <v>48</v>
      </c>
      <c r="F22" s="203"/>
      <c r="G22" s="203"/>
      <c r="H22" s="210">
        <f>SUM(O18:O19)</f>
        <v>0</v>
      </c>
      <c r="I22" s="32"/>
      <c r="J22" s="32"/>
    </row>
    <row r="23" spans="1:55" ht="12.75" customHeight="1">
      <c r="A23" s="208" t="s">
        <v>49</v>
      </c>
      <c r="B23" s="184"/>
      <c r="C23" s="184"/>
      <c r="D23" s="184">
        <v>15</v>
      </c>
      <c r="E23" s="205" t="s">
        <v>48</v>
      </c>
      <c r="F23" s="184"/>
      <c r="G23" s="184"/>
      <c r="H23" s="211">
        <f>H22*(D23/100)</f>
        <v>0</v>
      </c>
      <c r="I23" s="32"/>
      <c r="J23" s="32"/>
    </row>
    <row r="24" spans="1:55" ht="12.75" customHeight="1">
      <c r="A24" s="208" t="s">
        <v>47</v>
      </c>
      <c r="B24" s="184"/>
      <c r="C24" s="184"/>
      <c r="D24" s="184">
        <v>21</v>
      </c>
      <c r="E24" s="205" t="s">
        <v>48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>
      <c r="A25" s="209" t="s">
        <v>49</v>
      </c>
      <c r="B25" s="185"/>
      <c r="C25" s="185"/>
      <c r="D25" s="185">
        <v>21</v>
      </c>
      <c r="E25" s="206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>
      <c r="A26" s="216" t="s">
        <v>113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26.25" thickBot="1">
      <c r="A28" s="181" t="s">
        <v>495</v>
      </c>
      <c r="B28" s="182"/>
      <c r="C28" s="182"/>
      <c r="D28" s="248" t="s">
        <v>43</v>
      </c>
      <c r="E28" s="314" t="s">
        <v>44</v>
      </c>
      <c r="F28" s="314"/>
      <c r="G28" s="314"/>
      <c r="H28" s="314"/>
      <c r="I28" s="32"/>
      <c r="J28" s="32"/>
      <c r="BC28" s="313" t="str">
        <f>E28</f>
        <v>Oprava dvorní fasády a štítových zdí vč. zateplení, oprava komínů</v>
      </c>
    </row>
    <row r="29" spans="1:55" ht="12.75" customHeight="1">
      <c r="A29" s="191" t="s">
        <v>496</v>
      </c>
      <c r="B29" s="192"/>
      <c r="C29" s="193"/>
      <c r="D29" s="193"/>
      <c r="E29" s="193"/>
      <c r="F29" s="193"/>
      <c r="G29" s="194"/>
      <c r="H29" s="195" t="s">
        <v>111</v>
      </c>
      <c r="I29" s="32"/>
      <c r="J29" s="32"/>
    </row>
    <row r="30" spans="1:55" ht="12.75" customHeight="1">
      <c r="A30" s="189" t="s">
        <v>55</v>
      </c>
      <c r="B30" s="187" t="s">
        <v>56</v>
      </c>
      <c r="C30" s="186"/>
      <c r="D30" s="186"/>
      <c r="E30" s="186"/>
      <c r="F30" s="186"/>
      <c r="G30" s="188"/>
      <c r="H30" s="315">
        <f>'1 1 Pol'!F8</f>
        <v>0</v>
      </c>
      <c r="I30" s="32"/>
      <c r="J30" s="32"/>
    </row>
    <row r="31" spans="1:55" ht="12.75" customHeight="1">
      <c r="A31" s="189" t="s">
        <v>43</v>
      </c>
      <c r="B31" s="187" t="s">
        <v>57</v>
      </c>
      <c r="C31" s="186"/>
      <c r="D31" s="186"/>
      <c r="E31" s="186"/>
      <c r="F31" s="186"/>
      <c r="G31" s="188"/>
      <c r="H31" s="315">
        <f>'1 1 Pol'!F13</f>
        <v>0</v>
      </c>
      <c r="I31" s="32"/>
      <c r="J31" s="32"/>
    </row>
    <row r="32" spans="1:55" ht="12.75" customHeight="1">
      <c r="A32" s="189" t="s">
        <v>58</v>
      </c>
      <c r="B32" s="187" t="s">
        <v>59</v>
      </c>
      <c r="C32" s="186"/>
      <c r="D32" s="186"/>
      <c r="E32" s="186"/>
      <c r="F32" s="186"/>
      <c r="G32" s="188"/>
      <c r="H32" s="315">
        <f>'1 1 Pol'!F37</f>
        <v>0</v>
      </c>
      <c r="I32" s="32"/>
      <c r="J32" s="32"/>
    </row>
    <row r="33" spans="1:10" ht="12.75" customHeight="1">
      <c r="A33" s="189" t="s">
        <v>60</v>
      </c>
      <c r="B33" s="187" t="s">
        <v>61</v>
      </c>
      <c r="C33" s="186"/>
      <c r="D33" s="186"/>
      <c r="E33" s="186"/>
      <c r="F33" s="186"/>
      <c r="G33" s="188"/>
      <c r="H33" s="315">
        <f>'1 1 Pol'!F47</f>
        <v>0</v>
      </c>
      <c r="I33" s="32"/>
      <c r="J33" s="32"/>
    </row>
    <row r="34" spans="1:10" ht="12.75" customHeight="1">
      <c r="A34" s="189" t="s">
        <v>62</v>
      </c>
      <c r="B34" s="187" t="s">
        <v>63</v>
      </c>
      <c r="C34" s="186"/>
      <c r="D34" s="186"/>
      <c r="E34" s="186"/>
      <c r="F34" s="186"/>
      <c r="G34" s="188"/>
      <c r="H34" s="315">
        <f>'1 1 Pol'!F53</f>
        <v>0</v>
      </c>
      <c r="I34" s="32"/>
      <c r="J34" s="32"/>
    </row>
    <row r="35" spans="1:10" ht="12.75" customHeight="1">
      <c r="A35" s="189" t="s">
        <v>64</v>
      </c>
      <c r="B35" s="187" t="s">
        <v>65</v>
      </c>
      <c r="C35" s="186"/>
      <c r="D35" s="186"/>
      <c r="E35" s="186"/>
      <c r="F35" s="186"/>
      <c r="G35" s="188"/>
      <c r="H35" s="315">
        <f>'1 1 Pol'!F67</f>
        <v>0</v>
      </c>
      <c r="I35" s="32"/>
      <c r="J35" s="32"/>
    </row>
    <row r="36" spans="1:10" ht="12.75" customHeight="1">
      <c r="A36" s="189" t="s">
        <v>66</v>
      </c>
      <c r="B36" s="187" t="s">
        <v>67</v>
      </c>
      <c r="C36" s="186"/>
      <c r="D36" s="186"/>
      <c r="E36" s="186"/>
      <c r="F36" s="186"/>
      <c r="G36" s="188"/>
      <c r="H36" s="315">
        <f>'1 1 Pol'!F83</f>
        <v>0</v>
      </c>
      <c r="I36" s="32"/>
      <c r="J36" s="32"/>
    </row>
    <row r="37" spans="1:10" ht="12.75" customHeight="1">
      <c r="A37" s="189" t="s">
        <v>68</v>
      </c>
      <c r="B37" s="187" t="s">
        <v>69</v>
      </c>
      <c r="C37" s="186"/>
      <c r="D37" s="186"/>
      <c r="E37" s="186"/>
      <c r="F37" s="186"/>
      <c r="G37" s="188"/>
      <c r="H37" s="315">
        <f>'1 1 Pol'!F86</f>
        <v>0</v>
      </c>
      <c r="I37" s="32"/>
      <c r="J37" s="32"/>
    </row>
    <row r="38" spans="1:10" ht="12.75" customHeight="1">
      <c r="A38" s="189" t="s">
        <v>70</v>
      </c>
      <c r="B38" s="187" t="s">
        <v>71</v>
      </c>
      <c r="C38" s="186"/>
      <c r="D38" s="186"/>
      <c r="E38" s="186"/>
      <c r="F38" s="186"/>
      <c r="G38" s="188"/>
      <c r="H38" s="315">
        <f>'1 1 Pol'!F149</f>
        <v>0</v>
      </c>
      <c r="I38" s="32"/>
      <c r="J38" s="32"/>
    </row>
    <row r="39" spans="1:10" ht="12.75" customHeight="1">
      <c r="A39" s="189" t="s">
        <v>72</v>
      </c>
      <c r="B39" s="187" t="s">
        <v>73</v>
      </c>
      <c r="C39" s="186"/>
      <c r="D39" s="186"/>
      <c r="E39" s="186"/>
      <c r="F39" s="186"/>
      <c r="G39" s="188"/>
      <c r="H39" s="315">
        <f>'1 1 Pol'!F154</f>
        <v>0</v>
      </c>
      <c r="I39" s="32"/>
      <c r="J39" s="32"/>
    </row>
    <row r="40" spans="1:10" ht="12.75" customHeight="1">
      <c r="A40" s="189" t="s">
        <v>74</v>
      </c>
      <c r="B40" s="187" t="s">
        <v>75</v>
      </c>
      <c r="C40" s="186"/>
      <c r="D40" s="186"/>
      <c r="E40" s="186"/>
      <c r="F40" s="186"/>
      <c r="G40" s="188"/>
      <c r="H40" s="315">
        <f>'1 1 Pol'!F170</f>
        <v>0</v>
      </c>
      <c r="I40" s="32"/>
      <c r="J40" s="32"/>
    </row>
    <row r="41" spans="1:10" ht="12.75" customHeight="1">
      <c r="A41" s="189" t="s">
        <v>76</v>
      </c>
      <c r="B41" s="187" t="s">
        <v>77</v>
      </c>
      <c r="C41" s="186"/>
      <c r="D41" s="186"/>
      <c r="E41" s="186"/>
      <c r="F41" s="186"/>
      <c r="G41" s="188"/>
      <c r="H41" s="315">
        <f>'1 1 Pol'!F190</f>
        <v>0</v>
      </c>
      <c r="I41" s="32"/>
      <c r="J41" s="32"/>
    </row>
    <row r="42" spans="1:10" ht="12.75" customHeight="1">
      <c r="A42" s="189" t="s">
        <v>78</v>
      </c>
      <c r="B42" s="187" t="s">
        <v>79</v>
      </c>
      <c r="C42" s="186"/>
      <c r="D42" s="186"/>
      <c r="E42" s="186"/>
      <c r="F42" s="186"/>
      <c r="G42" s="188"/>
      <c r="H42" s="315">
        <f>'1 1 Pol'!F247</f>
        <v>0</v>
      </c>
      <c r="I42" s="32"/>
      <c r="J42" s="32"/>
    </row>
    <row r="43" spans="1:10" ht="12.75" customHeight="1">
      <c r="A43" s="189" t="s">
        <v>80</v>
      </c>
      <c r="B43" s="187" t="s">
        <v>81</v>
      </c>
      <c r="C43" s="186"/>
      <c r="D43" s="186"/>
      <c r="E43" s="186"/>
      <c r="F43" s="186"/>
      <c r="G43" s="188"/>
      <c r="H43" s="315">
        <f>'1 1 Pol'!F249</f>
        <v>0</v>
      </c>
      <c r="I43" s="32"/>
      <c r="J43" s="32"/>
    </row>
    <row r="44" spans="1:10" ht="12.75" customHeight="1">
      <c r="A44" s="189" t="s">
        <v>82</v>
      </c>
      <c r="B44" s="187" t="s">
        <v>83</v>
      </c>
      <c r="C44" s="186"/>
      <c r="D44" s="186"/>
      <c r="E44" s="186"/>
      <c r="F44" s="186"/>
      <c r="G44" s="188"/>
      <c r="H44" s="315">
        <f>'1 1 Pol'!F263</f>
        <v>0</v>
      </c>
      <c r="I44" s="32"/>
      <c r="J44" s="32"/>
    </row>
    <row r="45" spans="1:10" ht="12.75" customHeight="1">
      <c r="A45" s="189" t="s">
        <v>84</v>
      </c>
      <c r="B45" s="187" t="s">
        <v>85</v>
      </c>
      <c r="C45" s="186"/>
      <c r="D45" s="186"/>
      <c r="E45" s="186"/>
      <c r="F45" s="186"/>
      <c r="G45" s="188"/>
      <c r="H45" s="315">
        <f>'1 1 Pol'!F266</f>
        <v>0</v>
      </c>
      <c r="I45" s="32"/>
      <c r="J45" s="32"/>
    </row>
    <row r="46" spans="1:10" ht="12.75" customHeight="1">
      <c r="A46" s="189" t="s">
        <v>86</v>
      </c>
      <c r="B46" s="187" t="s">
        <v>87</v>
      </c>
      <c r="C46" s="186"/>
      <c r="D46" s="186"/>
      <c r="E46" s="186"/>
      <c r="F46" s="186"/>
      <c r="G46" s="188"/>
      <c r="H46" s="315">
        <f>'1 1 Pol'!F273</f>
        <v>0</v>
      </c>
      <c r="I46" s="32"/>
      <c r="J46" s="32"/>
    </row>
    <row r="47" spans="1:10" ht="12.75" customHeight="1">
      <c r="A47" s="189" t="s">
        <v>88</v>
      </c>
      <c r="B47" s="187" t="s">
        <v>89</v>
      </c>
      <c r="C47" s="186"/>
      <c r="D47" s="186"/>
      <c r="E47" s="186"/>
      <c r="F47" s="186"/>
      <c r="G47" s="188"/>
      <c r="H47" s="315">
        <f>'1 1 Pol'!F291</f>
        <v>0</v>
      </c>
      <c r="I47" s="32"/>
      <c r="J47" s="32"/>
    </row>
    <row r="48" spans="1:10" ht="12.75" customHeight="1">
      <c r="A48" s="189" t="s">
        <v>90</v>
      </c>
      <c r="B48" s="187" t="s">
        <v>91</v>
      </c>
      <c r="C48" s="186"/>
      <c r="D48" s="186"/>
      <c r="E48" s="186"/>
      <c r="F48" s="186"/>
      <c r="G48" s="188"/>
      <c r="H48" s="315">
        <f>'1 1 Pol'!F300</f>
        <v>0</v>
      </c>
      <c r="I48" s="32"/>
      <c r="J48" s="32"/>
    </row>
    <row r="49" spans="1:10" ht="12.75" customHeight="1">
      <c r="A49" s="189" t="s">
        <v>92</v>
      </c>
      <c r="B49" s="187" t="s">
        <v>93</v>
      </c>
      <c r="C49" s="186"/>
      <c r="D49" s="186"/>
      <c r="E49" s="186"/>
      <c r="F49" s="186"/>
      <c r="G49" s="188"/>
      <c r="H49" s="315">
        <f>'1 1 Pol'!F306</f>
        <v>0</v>
      </c>
      <c r="I49" s="32"/>
      <c r="J49" s="32"/>
    </row>
    <row r="50" spans="1:10" ht="12.75" customHeight="1">
      <c r="A50" s="189" t="s">
        <v>94</v>
      </c>
      <c r="B50" s="187" t="s">
        <v>95</v>
      </c>
      <c r="C50" s="186"/>
      <c r="D50" s="186"/>
      <c r="E50" s="186"/>
      <c r="F50" s="186"/>
      <c r="G50" s="188"/>
      <c r="H50" s="315">
        <f>'1 1 Pol'!F309</f>
        <v>0</v>
      </c>
      <c r="I50" s="32"/>
      <c r="J50" s="32"/>
    </row>
    <row r="51" spans="1:10">
      <c r="A51" s="189" t="s">
        <v>96</v>
      </c>
      <c r="B51" s="187" t="s">
        <v>97</v>
      </c>
      <c r="C51" s="186"/>
      <c r="D51" s="186"/>
      <c r="E51" s="186"/>
      <c r="F51" s="186"/>
      <c r="G51" s="188"/>
      <c r="H51" s="315">
        <f>'1 1 Pol'!F317</f>
        <v>0</v>
      </c>
    </row>
    <row r="52" spans="1:10">
      <c r="A52" s="189" t="s">
        <v>98</v>
      </c>
      <c r="B52" s="187" t="s">
        <v>99</v>
      </c>
      <c r="C52" s="186"/>
      <c r="D52" s="186"/>
      <c r="E52" s="186"/>
      <c r="F52" s="186"/>
      <c r="G52" s="188"/>
      <c r="H52" s="315">
        <f>'1 1 Pol'!F320</f>
        <v>0</v>
      </c>
    </row>
    <row r="53" spans="1:10">
      <c r="A53" s="189" t="s">
        <v>100</v>
      </c>
      <c r="B53" s="187" t="s">
        <v>101</v>
      </c>
      <c r="C53" s="186"/>
      <c r="D53" s="186"/>
      <c r="E53" s="186"/>
      <c r="F53" s="186"/>
      <c r="G53" s="188"/>
      <c r="H53" s="315">
        <f>'1 1 Pol'!F324</f>
        <v>0</v>
      </c>
    </row>
    <row r="54" spans="1:10">
      <c r="A54" s="189" t="s">
        <v>102</v>
      </c>
      <c r="B54" s="187" t="s">
        <v>103</v>
      </c>
      <c r="C54" s="186"/>
      <c r="D54" s="186"/>
      <c r="E54" s="186"/>
      <c r="F54" s="186"/>
      <c r="G54" s="188"/>
      <c r="H54" s="315">
        <f>'1 1 Pol'!F327</f>
        <v>0</v>
      </c>
    </row>
    <row r="55" spans="1:10">
      <c r="A55" s="189" t="s">
        <v>104</v>
      </c>
      <c r="B55" s="187" t="s">
        <v>105</v>
      </c>
      <c r="C55" s="186"/>
      <c r="D55" s="186"/>
      <c r="E55" s="186"/>
      <c r="F55" s="186"/>
      <c r="G55" s="188"/>
      <c r="H55" s="315">
        <f>'1 1 Pol'!F336</f>
        <v>0</v>
      </c>
    </row>
    <row r="56" spans="1:10" ht="13.5" thickBot="1">
      <c r="A56" s="196"/>
      <c r="B56" s="197" t="s">
        <v>497</v>
      </c>
      <c r="C56" s="198"/>
      <c r="D56" s="199" t="str">
        <f>D28</f>
        <v>1</v>
      </c>
      <c r="E56" s="198"/>
      <c r="F56" s="198"/>
      <c r="G56" s="200"/>
      <c r="H56" s="316">
        <f>SUM(H30:H55)</f>
        <v>0</v>
      </c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22" t="s">
        <v>114</v>
      </c>
      <c r="B1" s="222"/>
      <c r="C1" s="250"/>
      <c r="D1" s="222"/>
      <c r="E1" s="222"/>
      <c r="F1" s="222"/>
      <c r="G1" s="222"/>
      <c r="AC1" t="s">
        <v>117</v>
      </c>
    </row>
    <row r="2" spans="1:60" ht="13.5" thickTop="1">
      <c r="A2" s="228" t="s">
        <v>29</v>
      </c>
      <c r="B2" s="232" t="s">
        <v>40</v>
      </c>
      <c r="C2" s="251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2" t="s">
        <v>44</v>
      </c>
      <c r="D3" s="225"/>
      <c r="E3" s="224"/>
      <c r="F3" s="224"/>
      <c r="G3" s="227"/>
      <c r="AC3" s="8" t="s">
        <v>107</v>
      </c>
    </row>
    <row r="4" spans="1:60" ht="13.5" thickBot="1">
      <c r="A4" s="234" t="s">
        <v>31</v>
      </c>
      <c r="B4" s="235" t="s">
        <v>43</v>
      </c>
      <c r="C4" s="253" t="s">
        <v>44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32</v>
      </c>
      <c r="B6" s="242" t="s">
        <v>33</v>
      </c>
      <c r="C6" s="255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295" t="s">
        <v>115</v>
      </c>
      <c r="I6" s="256" t="s">
        <v>116</v>
      </c>
      <c r="J6" s="54"/>
    </row>
    <row r="7" spans="1:60">
      <c r="A7" s="296"/>
      <c r="B7" s="297" t="s">
        <v>118</v>
      </c>
      <c r="C7" s="298" t="s">
        <v>119</v>
      </c>
      <c r="D7" s="299"/>
      <c r="E7" s="300"/>
      <c r="F7" s="301"/>
      <c r="G7" s="301"/>
      <c r="H7" s="302"/>
      <c r="I7" s="303"/>
    </row>
    <row r="8" spans="1:60">
      <c r="A8" s="290" t="s">
        <v>120</v>
      </c>
      <c r="B8" s="257" t="s">
        <v>55</v>
      </c>
      <c r="C8" s="280" t="s">
        <v>56</v>
      </c>
      <c r="D8" s="260"/>
      <c r="E8" s="264"/>
      <c r="F8" s="269">
        <f>SUM(G9:G12)</f>
        <v>0</v>
      </c>
      <c r="G8" s="270"/>
      <c r="H8" s="271"/>
      <c r="I8" s="293"/>
      <c r="AE8" t="s">
        <v>121</v>
      </c>
    </row>
    <row r="9" spans="1:60" outlineLevel="1">
      <c r="A9" s="291">
        <v>1</v>
      </c>
      <c r="B9" s="258" t="s">
        <v>122</v>
      </c>
      <c r="C9" s="281" t="s">
        <v>123</v>
      </c>
      <c r="D9" s="261" t="s">
        <v>124</v>
      </c>
      <c r="E9" s="265">
        <v>1</v>
      </c>
      <c r="F9" s="272"/>
      <c r="G9" s="273">
        <f>ROUND(E9*F9,2)</f>
        <v>0</v>
      </c>
      <c r="H9" s="274"/>
      <c r="I9" s="294" t="s">
        <v>125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126</v>
      </c>
      <c r="AF9" s="244">
        <v>1</v>
      </c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91">
        <v>2</v>
      </c>
      <c r="B10" s="258" t="s">
        <v>127</v>
      </c>
      <c r="C10" s="281" t="s">
        <v>128</v>
      </c>
      <c r="D10" s="261" t="s">
        <v>124</v>
      </c>
      <c r="E10" s="265">
        <v>1</v>
      </c>
      <c r="F10" s="272"/>
      <c r="G10" s="273">
        <f>ROUND(E10*F10,2)</f>
        <v>0</v>
      </c>
      <c r="H10" s="274"/>
      <c r="I10" s="294" t="s">
        <v>125</v>
      </c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 t="s">
        <v>126</v>
      </c>
      <c r="AF10" s="244">
        <v>1</v>
      </c>
      <c r="AG10" s="244"/>
      <c r="AH10" s="244"/>
      <c r="AI10" s="244"/>
      <c r="AJ10" s="244"/>
      <c r="AK10" s="244"/>
      <c r="AL10" s="244"/>
      <c r="AM10" s="244">
        <v>15</v>
      </c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>
      <c r="A11" s="291">
        <v>3</v>
      </c>
      <c r="B11" s="258" t="s">
        <v>129</v>
      </c>
      <c r="C11" s="281" t="s">
        <v>130</v>
      </c>
      <c r="D11" s="261" t="s">
        <v>124</v>
      </c>
      <c r="E11" s="265">
        <v>1</v>
      </c>
      <c r="F11" s="272"/>
      <c r="G11" s="273">
        <f>ROUND(E11*F11,2)</f>
        <v>0</v>
      </c>
      <c r="H11" s="274"/>
      <c r="I11" s="294" t="s">
        <v>125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126</v>
      </c>
      <c r="AF11" s="244">
        <v>1</v>
      </c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>
      <c r="A12" s="291">
        <v>4</v>
      </c>
      <c r="B12" s="258" t="s">
        <v>131</v>
      </c>
      <c r="C12" s="281" t="s">
        <v>132</v>
      </c>
      <c r="D12" s="261" t="s">
        <v>124</v>
      </c>
      <c r="E12" s="265">
        <v>1</v>
      </c>
      <c r="F12" s="272"/>
      <c r="G12" s="273">
        <f>ROUND(E12*F12,2)</f>
        <v>0</v>
      </c>
      <c r="H12" s="274"/>
      <c r="I12" s="294" t="s">
        <v>125</v>
      </c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 t="s">
        <v>126</v>
      </c>
      <c r="AF12" s="244">
        <v>1</v>
      </c>
      <c r="AG12" s="244"/>
      <c r="AH12" s="244"/>
      <c r="AI12" s="244"/>
      <c r="AJ12" s="244"/>
      <c r="AK12" s="244"/>
      <c r="AL12" s="244"/>
      <c r="AM12" s="244">
        <v>15</v>
      </c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4"/>
      <c r="BB12" s="244"/>
      <c r="BC12" s="244"/>
      <c r="BD12" s="244"/>
      <c r="BE12" s="244"/>
      <c r="BF12" s="244"/>
      <c r="BG12" s="244"/>
      <c r="BH12" s="244"/>
    </row>
    <row r="13" spans="1:60">
      <c r="A13" s="290" t="s">
        <v>120</v>
      </c>
      <c r="B13" s="257" t="s">
        <v>43</v>
      </c>
      <c r="C13" s="280" t="s">
        <v>57</v>
      </c>
      <c r="D13" s="260"/>
      <c r="E13" s="264"/>
      <c r="F13" s="275">
        <f>SUM(G14:G36)</f>
        <v>0</v>
      </c>
      <c r="G13" s="276"/>
      <c r="H13" s="271"/>
      <c r="I13" s="293"/>
      <c r="AE13" t="s">
        <v>121</v>
      </c>
    </row>
    <row r="14" spans="1:60" outlineLevel="1">
      <c r="A14" s="291">
        <v>5</v>
      </c>
      <c r="B14" s="258" t="s">
        <v>133</v>
      </c>
      <c r="C14" s="281" t="s">
        <v>134</v>
      </c>
      <c r="D14" s="261" t="s">
        <v>135</v>
      </c>
      <c r="E14" s="265">
        <v>23</v>
      </c>
      <c r="F14" s="272"/>
      <c r="G14" s="273">
        <f>ROUND(E14*F14,2)</f>
        <v>0</v>
      </c>
      <c r="H14" s="274"/>
      <c r="I14" s="294" t="s">
        <v>125</v>
      </c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 t="s">
        <v>126</v>
      </c>
      <c r="AF14" s="244">
        <v>1</v>
      </c>
      <c r="AG14" s="244"/>
      <c r="AH14" s="244"/>
      <c r="AI14" s="244"/>
      <c r="AJ14" s="244"/>
      <c r="AK14" s="244"/>
      <c r="AL14" s="244"/>
      <c r="AM14" s="244">
        <v>15</v>
      </c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>
      <c r="A15" s="292"/>
      <c r="B15" s="259"/>
      <c r="C15" s="282" t="s">
        <v>136</v>
      </c>
      <c r="D15" s="262"/>
      <c r="E15" s="266">
        <v>7.98</v>
      </c>
      <c r="F15" s="273"/>
      <c r="G15" s="273"/>
      <c r="H15" s="274"/>
      <c r="I15" s="29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92"/>
      <c r="B16" s="259"/>
      <c r="C16" s="282" t="s">
        <v>137</v>
      </c>
      <c r="D16" s="262"/>
      <c r="E16" s="266">
        <v>8.89</v>
      </c>
      <c r="F16" s="273"/>
      <c r="G16" s="273"/>
      <c r="H16" s="274"/>
      <c r="I16" s="29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outlineLevel="1">
      <c r="A17" s="292"/>
      <c r="B17" s="259"/>
      <c r="C17" s="282" t="s">
        <v>138</v>
      </c>
      <c r="D17" s="262"/>
      <c r="E17" s="266">
        <v>5.5</v>
      </c>
      <c r="F17" s="273"/>
      <c r="G17" s="273"/>
      <c r="H17" s="274"/>
      <c r="I17" s="29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92"/>
      <c r="B18" s="259"/>
      <c r="C18" s="282" t="s">
        <v>139</v>
      </c>
      <c r="D18" s="262"/>
      <c r="E18" s="266">
        <v>0.63</v>
      </c>
      <c r="F18" s="273"/>
      <c r="G18" s="273"/>
      <c r="H18" s="274"/>
      <c r="I18" s="29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91">
        <v>6</v>
      </c>
      <c r="B19" s="258" t="s">
        <v>140</v>
      </c>
      <c r="C19" s="281" t="s">
        <v>141</v>
      </c>
      <c r="D19" s="261" t="s">
        <v>142</v>
      </c>
      <c r="E19" s="265">
        <v>33.74</v>
      </c>
      <c r="F19" s="272"/>
      <c r="G19" s="273">
        <f>ROUND(E19*F19,2)</f>
        <v>0</v>
      </c>
      <c r="H19" s="274"/>
      <c r="I19" s="294" t="s">
        <v>125</v>
      </c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 t="s">
        <v>126</v>
      </c>
      <c r="AF19" s="244">
        <v>1</v>
      </c>
      <c r="AG19" s="244"/>
      <c r="AH19" s="244"/>
      <c r="AI19" s="244"/>
      <c r="AJ19" s="244"/>
      <c r="AK19" s="244"/>
      <c r="AL19" s="244"/>
      <c r="AM19" s="244">
        <v>15</v>
      </c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292"/>
      <c r="B20" s="259"/>
      <c r="C20" s="282" t="s">
        <v>143</v>
      </c>
      <c r="D20" s="262"/>
      <c r="E20" s="266">
        <v>15.96</v>
      </c>
      <c r="F20" s="273"/>
      <c r="G20" s="273"/>
      <c r="H20" s="274"/>
      <c r="I20" s="29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>
      <c r="A21" s="292"/>
      <c r="B21" s="259"/>
      <c r="C21" s="282" t="s">
        <v>144</v>
      </c>
      <c r="D21" s="262"/>
      <c r="E21" s="266">
        <v>17.78</v>
      </c>
      <c r="F21" s="273"/>
      <c r="G21" s="273"/>
      <c r="H21" s="274"/>
      <c r="I21" s="29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/>
      <c r="AF21" s="244"/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91">
        <v>7</v>
      </c>
      <c r="B22" s="258" t="s">
        <v>145</v>
      </c>
      <c r="C22" s="281" t="s">
        <v>146</v>
      </c>
      <c r="D22" s="261" t="s">
        <v>142</v>
      </c>
      <c r="E22" s="265">
        <v>33.74</v>
      </c>
      <c r="F22" s="272"/>
      <c r="G22" s="273">
        <f>ROUND(E22*F22,2)</f>
        <v>0</v>
      </c>
      <c r="H22" s="274"/>
      <c r="I22" s="294" t="s">
        <v>125</v>
      </c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 t="s">
        <v>126</v>
      </c>
      <c r="AF22" s="244">
        <v>1</v>
      </c>
      <c r="AG22" s="244"/>
      <c r="AH22" s="244"/>
      <c r="AI22" s="244"/>
      <c r="AJ22" s="244"/>
      <c r="AK22" s="244"/>
      <c r="AL22" s="244"/>
      <c r="AM22" s="244">
        <v>15</v>
      </c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outlineLevel="1">
      <c r="A23" s="291">
        <v>8</v>
      </c>
      <c r="B23" s="258" t="s">
        <v>147</v>
      </c>
      <c r="C23" s="281" t="s">
        <v>148</v>
      </c>
      <c r="D23" s="261" t="s">
        <v>135</v>
      </c>
      <c r="E23" s="265">
        <v>13.36</v>
      </c>
      <c r="F23" s="272"/>
      <c r="G23" s="273">
        <f>ROUND(E23*F23,2)</f>
        <v>0</v>
      </c>
      <c r="H23" s="274"/>
      <c r="I23" s="294" t="s">
        <v>125</v>
      </c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 t="s">
        <v>126</v>
      </c>
      <c r="AF23" s="244">
        <v>1</v>
      </c>
      <c r="AG23" s="244"/>
      <c r="AH23" s="244"/>
      <c r="AI23" s="244"/>
      <c r="AJ23" s="244"/>
      <c r="AK23" s="244"/>
      <c r="AL23" s="244"/>
      <c r="AM23" s="244">
        <v>15</v>
      </c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292"/>
      <c r="B24" s="259"/>
      <c r="C24" s="282" t="s">
        <v>149</v>
      </c>
      <c r="D24" s="262"/>
      <c r="E24" s="266">
        <v>3.42</v>
      </c>
      <c r="F24" s="273"/>
      <c r="G24" s="273"/>
      <c r="H24" s="274"/>
      <c r="I24" s="29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outlineLevel="1">
      <c r="A25" s="292"/>
      <c r="B25" s="259"/>
      <c r="C25" s="282" t="s">
        <v>150</v>
      </c>
      <c r="D25" s="262"/>
      <c r="E25" s="266">
        <v>3.81</v>
      </c>
      <c r="F25" s="273"/>
      <c r="G25" s="273"/>
      <c r="H25" s="274"/>
      <c r="I25" s="29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>
      <c r="A26" s="292"/>
      <c r="B26" s="259"/>
      <c r="C26" s="282" t="s">
        <v>138</v>
      </c>
      <c r="D26" s="262"/>
      <c r="E26" s="266">
        <v>5.5</v>
      </c>
      <c r="F26" s="273"/>
      <c r="G26" s="273"/>
      <c r="H26" s="274"/>
      <c r="I26" s="294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>
      <c r="A27" s="292"/>
      <c r="B27" s="259"/>
      <c r="C27" s="282" t="s">
        <v>139</v>
      </c>
      <c r="D27" s="262"/>
      <c r="E27" s="266">
        <v>0.63</v>
      </c>
      <c r="F27" s="273"/>
      <c r="G27" s="273"/>
      <c r="H27" s="274"/>
      <c r="I27" s="294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/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291">
        <v>9</v>
      </c>
      <c r="B28" s="258" t="s">
        <v>151</v>
      </c>
      <c r="C28" s="281" t="s">
        <v>152</v>
      </c>
      <c r="D28" s="261" t="s">
        <v>135</v>
      </c>
      <c r="E28" s="265">
        <v>66.8</v>
      </c>
      <c r="F28" s="272"/>
      <c r="G28" s="273">
        <f>ROUND(E28*F28,2)</f>
        <v>0</v>
      </c>
      <c r="H28" s="274"/>
      <c r="I28" s="294" t="s">
        <v>125</v>
      </c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 t="s">
        <v>126</v>
      </c>
      <c r="AF28" s="244">
        <v>1</v>
      </c>
      <c r="AG28" s="244"/>
      <c r="AH28" s="244"/>
      <c r="AI28" s="244"/>
      <c r="AJ28" s="244"/>
      <c r="AK28" s="244"/>
      <c r="AL28" s="244"/>
      <c r="AM28" s="244">
        <v>15</v>
      </c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>
      <c r="A29" s="291">
        <v>10</v>
      </c>
      <c r="B29" s="258" t="s">
        <v>153</v>
      </c>
      <c r="C29" s="281" t="s">
        <v>154</v>
      </c>
      <c r="D29" s="261" t="s">
        <v>135</v>
      </c>
      <c r="E29" s="265">
        <v>13.36</v>
      </c>
      <c r="F29" s="272"/>
      <c r="G29" s="273">
        <f>ROUND(E29*F29,2)</f>
        <v>0</v>
      </c>
      <c r="H29" s="274"/>
      <c r="I29" s="294" t="s">
        <v>125</v>
      </c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 t="s">
        <v>126</v>
      </c>
      <c r="AF29" s="244">
        <v>1</v>
      </c>
      <c r="AG29" s="244"/>
      <c r="AH29" s="244"/>
      <c r="AI29" s="244"/>
      <c r="AJ29" s="244"/>
      <c r="AK29" s="244"/>
      <c r="AL29" s="244"/>
      <c r="AM29" s="244">
        <v>15</v>
      </c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 outlineLevel="1">
      <c r="A30" s="291">
        <v>11</v>
      </c>
      <c r="B30" s="258" t="s">
        <v>155</v>
      </c>
      <c r="C30" s="281" t="s">
        <v>156</v>
      </c>
      <c r="D30" s="261" t="s">
        <v>135</v>
      </c>
      <c r="E30" s="265">
        <v>13.36</v>
      </c>
      <c r="F30" s="272"/>
      <c r="G30" s="273">
        <f>ROUND(E30*F30,2)</f>
        <v>0</v>
      </c>
      <c r="H30" s="274"/>
      <c r="I30" s="294" t="s">
        <v>125</v>
      </c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 t="s">
        <v>126</v>
      </c>
      <c r="AF30" s="244">
        <v>1</v>
      </c>
      <c r="AG30" s="244"/>
      <c r="AH30" s="244"/>
      <c r="AI30" s="244"/>
      <c r="AJ30" s="244"/>
      <c r="AK30" s="244"/>
      <c r="AL30" s="244"/>
      <c r="AM30" s="244">
        <v>15</v>
      </c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outlineLevel="1">
      <c r="A31" s="291">
        <v>12</v>
      </c>
      <c r="B31" s="258" t="s">
        <v>157</v>
      </c>
      <c r="C31" s="281" t="s">
        <v>158</v>
      </c>
      <c r="D31" s="261" t="s">
        <v>135</v>
      </c>
      <c r="E31" s="265">
        <v>13.36</v>
      </c>
      <c r="F31" s="272"/>
      <c r="G31" s="273">
        <f>ROUND(E31*F31,2)</f>
        <v>0</v>
      </c>
      <c r="H31" s="274"/>
      <c r="I31" s="294" t="s">
        <v>125</v>
      </c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126</v>
      </c>
      <c r="AF31" s="244">
        <v>1</v>
      </c>
      <c r="AG31" s="244"/>
      <c r="AH31" s="244"/>
      <c r="AI31" s="244"/>
      <c r="AJ31" s="244"/>
      <c r="AK31" s="244"/>
      <c r="AL31" s="244"/>
      <c r="AM31" s="244">
        <v>15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291">
        <v>13</v>
      </c>
      <c r="B32" s="258" t="s">
        <v>159</v>
      </c>
      <c r="C32" s="281" t="s">
        <v>160</v>
      </c>
      <c r="D32" s="261" t="s">
        <v>135</v>
      </c>
      <c r="E32" s="265">
        <v>9.64</v>
      </c>
      <c r="F32" s="272"/>
      <c r="G32" s="273">
        <f>ROUND(E32*F32,2)</f>
        <v>0</v>
      </c>
      <c r="H32" s="274"/>
      <c r="I32" s="294" t="s">
        <v>125</v>
      </c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 t="s">
        <v>126</v>
      </c>
      <c r="AF32" s="244">
        <v>1</v>
      </c>
      <c r="AG32" s="244"/>
      <c r="AH32" s="244"/>
      <c r="AI32" s="244"/>
      <c r="AJ32" s="244"/>
      <c r="AK32" s="244"/>
      <c r="AL32" s="244"/>
      <c r="AM32" s="244">
        <v>15</v>
      </c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>
      <c r="A33" s="292"/>
      <c r="B33" s="259"/>
      <c r="C33" s="282" t="s">
        <v>161</v>
      </c>
      <c r="D33" s="262"/>
      <c r="E33" s="266">
        <v>4.5599999999999996</v>
      </c>
      <c r="F33" s="273"/>
      <c r="G33" s="273"/>
      <c r="H33" s="274"/>
      <c r="I33" s="294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292"/>
      <c r="B34" s="259"/>
      <c r="C34" s="282" t="s">
        <v>162</v>
      </c>
      <c r="D34" s="262"/>
      <c r="E34" s="266">
        <v>5.08</v>
      </c>
      <c r="F34" s="273"/>
      <c r="G34" s="273"/>
      <c r="H34" s="274"/>
      <c r="I34" s="294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/>
      <c r="AF34" s="244"/>
      <c r="AG34" s="244"/>
      <c r="AH34" s="244"/>
      <c r="AI34" s="244"/>
      <c r="AJ34" s="244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91">
        <v>14</v>
      </c>
      <c r="B35" s="258" t="s">
        <v>163</v>
      </c>
      <c r="C35" s="281" t="s">
        <v>164</v>
      </c>
      <c r="D35" s="261" t="s">
        <v>135</v>
      </c>
      <c r="E35" s="265">
        <v>13.36</v>
      </c>
      <c r="F35" s="272"/>
      <c r="G35" s="273">
        <f>ROUND(E35*F35,2)</f>
        <v>0</v>
      </c>
      <c r="H35" s="274"/>
      <c r="I35" s="294" t="s">
        <v>125</v>
      </c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 t="s">
        <v>126</v>
      </c>
      <c r="AF35" s="244">
        <v>1</v>
      </c>
      <c r="AG35" s="244"/>
      <c r="AH35" s="244"/>
      <c r="AI35" s="244"/>
      <c r="AJ35" s="244"/>
      <c r="AK35" s="244"/>
      <c r="AL35" s="244"/>
      <c r="AM35" s="244">
        <v>15</v>
      </c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>
      <c r="A36" s="291">
        <v>15</v>
      </c>
      <c r="B36" s="258" t="s">
        <v>165</v>
      </c>
      <c r="C36" s="281" t="s">
        <v>166</v>
      </c>
      <c r="D36" s="261" t="s">
        <v>124</v>
      </c>
      <c r="E36" s="265">
        <v>1</v>
      </c>
      <c r="F36" s="272"/>
      <c r="G36" s="273">
        <f>ROUND(E36*F36,2)</f>
        <v>0</v>
      </c>
      <c r="H36" s="274"/>
      <c r="I36" s="294" t="s">
        <v>125</v>
      </c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 t="s">
        <v>126</v>
      </c>
      <c r="AF36" s="244">
        <v>1</v>
      </c>
      <c r="AG36" s="244"/>
      <c r="AH36" s="244"/>
      <c r="AI36" s="244"/>
      <c r="AJ36" s="244"/>
      <c r="AK36" s="244"/>
      <c r="AL36" s="244"/>
      <c r="AM36" s="244">
        <v>15</v>
      </c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>
      <c r="A37" s="290" t="s">
        <v>120</v>
      </c>
      <c r="B37" s="257" t="s">
        <v>58</v>
      </c>
      <c r="C37" s="280" t="s">
        <v>59</v>
      </c>
      <c r="D37" s="260"/>
      <c r="E37" s="264"/>
      <c r="F37" s="275">
        <f>SUM(G38:G46)</f>
        <v>0</v>
      </c>
      <c r="G37" s="276"/>
      <c r="H37" s="271"/>
      <c r="I37" s="293"/>
      <c r="AE37" t="s">
        <v>121</v>
      </c>
    </row>
    <row r="38" spans="1:60" outlineLevel="1">
      <c r="A38" s="291">
        <v>16</v>
      </c>
      <c r="B38" s="258" t="s">
        <v>167</v>
      </c>
      <c r="C38" s="281" t="s">
        <v>168</v>
      </c>
      <c r="D38" s="261" t="s">
        <v>135</v>
      </c>
      <c r="E38" s="265">
        <v>5.3495999999999997</v>
      </c>
      <c r="F38" s="272"/>
      <c r="G38" s="273">
        <f>ROUND(E38*F38,2)</f>
        <v>0</v>
      </c>
      <c r="H38" s="274"/>
      <c r="I38" s="294" t="s">
        <v>125</v>
      </c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 t="s">
        <v>126</v>
      </c>
      <c r="AF38" s="244">
        <v>1</v>
      </c>
      <c r="AG38" s="244"/>
      <c r="AH38" s="244"/>
      <c r="AI38" s="244"/>
      <c r="AJ38" s="244"/>
      <c r="AK38" s="244"/>
      <c r="AL38" s="244"/>
      <c r="AM38" s="244">
        <v>15</v>
      </c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>
      <c r="A39" s="292"/>
      <c r="B39" s="259"/>
      <c r="C39" s="282" t="s">
        <v>169</v>
      </c>
      <c r="D39" s="262"/>
      <c r="E39" s="266"/>
      <c r="F39" s="273"/>
      <c r="G39" s="273"/>
      <c r="H39" s="274"/>
      <c r="I39" s="29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>
      <c r="A40" s="292"/>
      <c r="B40" s="259"/>
      <c r="C40" s="282" t="s">
        <v>170</v>
      </c>
      <c r="D40" s="262"/>
      <c r="E40" s="266">
        <v>3.76</v>
      </c>
      <c r="F40" s="273"/>
      <c r="G40" s="273"/>
      <c r="H40" s="274"/>
      <c r="I40" s="294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92"/>
      <c r="B41" s="259"/>
      <c r="C41" s="282" t="s">
        <v>171</v>
      </c>
      <c r="D41" s="262"/>
      <c r="E41" s="266">
        <v>1.59</v>
      </c>
      <c r="F41" s="273"/>
      <c r="G41" s="273"/>
      <c r="H41" s="274"/>
      <c r="I41" s="29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  <c r="AG41" s="244"/>
      <c r="AH41" s="244"/>
      <c r="AI41" s="244"/>
      <c r="AJ41" s="244"/>
      <c r="AK41" s="244"/>
      <c r="AL41" s="244"/>
      <c r="AM41" s="244"/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ht="22.5" outlineLevel="1">
      <c r="A42" s="291">
        <v>17</v>
      </c>
      <c r="B42" s="258" t="s">
        <v>172</v>
      </c>
      <c r="C42" s="281" t="s">
        <v>173</v>
      </c>
      <c r="D42" s="261" t="s">
        <v>174</v>
      </c>
      <c r="E42" s="265">
        <v>52.2</v>
      </c>
      <c r="F42" s="272"/>
      <c r="G42" s="273">
        <f>ROUND(E42*F42,2)</f>
        <v>0</v>
      </c>
      <c r="H42" s="274"/>
      <c r="I42" s="294" t="s">
        <v>125</v>
      </c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 t="s">
        <v>126</v>
      </c>
      <c r="AF42" s="244">
        <v>2</v>
      </c>
      <c r="AG42" s="244"/>
      <c r="AH42" s="244"/>
      <c r="AI42" s="244"/>
      <c r="AJ42" s="244"/>
      <c r="AK42" s="244"/>
      <c r="AL42" s="244"/>
      <c r="AM42" s="244">
        <v>15</v>
      </c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>
      <c r="A43" s="292"/>
      <c r="B43" s="259"/>
      <c r="C43" s="282" t="s">
        <v>175</v>
      </c>
      <c r="D43" s="262"/>
      <c r="E43" s="266">
        <v>26</v>
      </c>
      <c r="F43" s="273"/>
      <c r="G43" s="273"/>
      <c r="H43" s="274"/>
      <c r="I43" s="294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>
      <c r="A44" s="292"/>
      <c r="B44" s="259"/>
      <c r="C44" s="282" t="s">
        <v>176</v>
      </c>
      <c r="D44" s="262"/>
      <c r="E44" s="266">
        <v>26.2</v>
      </c>
      <c r="F44" s="273"/>
      <c r="G44" s="273"/>
      <c r="H44" s="274"/>
      <c r="I44" s="294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/>
      <c r="AF44" s="244"/>
      <c r="AG44" s="244"/>
      <c r="AH44" s="244"/>
      <c r="AI44" s="244"/>
      <c r="AJ44" s="244"/>
      <c r="AK44" s="244"/>
      <c r="AL44" s="244"/>
      <c r="AM44" s="244"/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291">
        <v>18</v>
      </c>
      <c r="B45" s="258" t="s">
        <v>177</v>
      </c>
      <c r="C45" s="281" t="s">
        <v>178</v>
      </c>
      <c r="D45" s="261" t="s">
        <v>135</v>
      </c>
      <c r="E45" s="265">
        <v>0.63</v>
      </c>
      <c r="F45" s="272"/>
      <c r="G45" s="273">
        <f>ROUND(E45*F45,2)</f>
        <v>0</v>
      </c>
      <c r="H45" s="274"/>
      <c r="I45" s="294" t="s">
        <v>125</v>
      </c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 t="s">
        <v>126</v>
      </c>
      <c r="AF45" s="244">
        <v>2</v>
      </c>
      <c r="AG45" s="244"/>
      <c r="AH45" s="244"/>
      <c r="AI45" s="244"/>
      <c r="AJ45" s="244"/>
      <c r="AK45" s="244"/>
      <c r="AL45" s="244"/>
      <c r="AM45" s="244">
        <v>15</v>
      </c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>
      <c r="A46" s="292"/>
      <c r="B46" s="259"/>
      <c r="C46" s="282" t="s">
        <v>179</v>
      </c>
      <c r="D46" s="262"/>
      <c r="E46" s="266">
        <v>0.63</v>
      </c>
      <c r="F46" s="273"/>
      <c r="G46" s="273"/>
      <c r="H46" s="274"/>
      <c r="I46" s="294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>
      <c r="A47" s="290" t="s">
        <v>120</v>
      </c>
      <c r="B47" s="257" t="s">
        <v>60</v>
      </c>
      <c r="C47" s="280" t="s">
        <v>61</v>
      </c>
      <c r="D47" s="260"/>
      <c r="E47" s="264"/>
      <c r="F47" s="275">
        <f>SUM(G48:G52)</f>
        <v>0</v>
      </c>
      <c r="G47" s="276"/>
      <c r="H47" s="271"/>
      <c r="I47" s="293"/>
      <c r="AE47" t="s">
        <v>121</v>
      </c>
    </row>
    <row r="48" spans="1:60" outlineLevel="1">
      <c r="A48" s="291">
        <v>19</v>
      </c>
      <c r="B48" s="258" t="s">
        <v>180</v>
      </c>
      <c r="C48" s="281" t="s">
        <v>181</v>
      </c>
      <c r="D48" s="261" t="s">
        <v>142</v>
      </c>
      <c r="E48" s="265">
        <v>6.3</v>
      </c>
      <c r="F48" s="272"/>
      <c r="G48" s="273">
        <f>ROUND(E48*F48,2)</f>
        <v>0</v>
      </c>
      <c r="H48" s="274"/>
      <c r="I48" s="294" t="s">
        <v>125</v>
      </c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 t="s">
        <v>126</v>
      </c>
      <c r="AF48" s="244">
        <v>1</v>
      </c>
      <c r="AG48" s="244"/>
      <c r="AH48" s="244"/>
      <c r="AI48" s="244"/>
      <c r="AJ48" s="244"/>
      <c r="AK48" s="244"/>
      <c r="AL48" s="244"/>
      <c r="AM48" s="244">
        <v>15</v>
      </c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292"/>
      <c r="B49" s="259"/>
      <c r="C49" s="282" t="s">
        <v>182</v>
      </c>
      <c r="D49" s="262"/>
      <c r="E49" s="266">
        <v>6.3</v>
      </c>
      <c r="F49" s="273"/>
      <c r="G49" s="273"/>
      <c r="H49" s="274"/>
      <c r="I49" s="294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91">
        <v>20</v>
      </c>
      <c r="B50" s="258" t="s">
        <v>183</v>
      </c>
      <c r="C50" s="281" t="s">
        <v>184</v>
      </c>
      <c r="D50" s="261" t="s">
        <v>142</v>
      </c>
      <c r="E50" s="265">
        <v>29.532499999999999</v>
      </c>
      <c r="F50" s="272"/>
      <c r="G50" s="273">
        <f>ROUND(E50*F50,2)</f>
        <v>0</v>
      </c>
      <c r="H50" s="274"/>
      <c r="I50" s="294" t="s">
        <v>125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126</v>
      </c>
      <c r="AF50" s="244">
        <v>1</v>
      </c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292"/>
      <c r="B51" s="259"/>
      <c r="C51" s="282" t="s">
        <v>185</v>
      </c>
      <c r="D51" s="262"/>
      <c r="E51" s="266"/>
      <c r="F51" s="273"/>
      <c r="G51" s="273"/>
      <c r="H51" s="274"/>
      <c r="I51" s="294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>
      <c r="A52" s="292"/>
      <c r="B52" s="259"/>
      <c r="C52" s="282" t="s">
        <v>186</v>
      </c>
      <c r="D52" s="262"/>
      <c r="E52" s="266">
        <v>29.53</v>
      </c>
      <c r="F52" s="273"/>
      <c r="G52" s="273"/>
      <c r="H52" s="274"/>
      <c r="I52" s="294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>
      <c r="A53" s="290" t="s">
        <v>120</v>
      </c>
      <c r="B53" s="257" t="s">
        <v>62</v>
      </c>
      <c r="C53" s="280" t="s">
        <v>63</v>
      </c>
      <c r="D53" s="260"/>
      <c r="E53" s="264"/>
      <c r="F53" s="275">
        <f>SUM(G54:G66)</f>
        <v>0</v>
      </c>
      <c r="G53" s="276"/>
      <c r="H53" s="271"/>
      <c r="I53" s="293"/>
      <c r="AE53" t="s">
        <v>121</v>
      </c>
    </row>
    <row r="54" spans="1:60" outlineLevel="1">
      <c r="A54" s="291">
        <v>21</v>
      </c>
      <c r="B54" s="258" t="s">
        <v>187</v>
      </c>
      <c r="C54" s="281" t="s">
        <v>188</v>
      </c>
      <c r="D54" s="261" t="s">
        <v>142</v>
      </c>
      <c r="E54" s="265">
        <v>11.087999999999999</v>
      </c>
      <c r="F54" s="272"/>
      <c r="G54" s="273">
        <f>ROUND(E54*F54,2)</f>
        <v>0</v>
      </c>
      <c r="H54" s="274"/>
      <c r="I54" s="294" t="s">
        <v>125</v>
      </c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126</v>
      </c>
      <c r="AF54" s="244">
        <v>1</v>
      </c>
      <c r="AG54" s="244"/>
      <c r="AH54" s="244"/>
      <c r="AI54" s="244"/>
      <c r="AJ54" s="244"/>
      <c r="AK54" s="244"/>
      <c r="AL54" s="244"/>
      <c r="AM54" s="244">
        <v>15</v>
      </c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292"/>
      <c r="B55" s="259"/>
      <c r="C55" s="282" t="s">
        <v>189</v>
      </c>
      <c r="D55" s="262"/>
      <c r="E55" s="266">
        <v>8.82</v>
      </c>
      <c r="F55" s="273"/>
      <c r="G55" s="273"/>
      <c r="H55" s="274"/>
      <c r="I55" s="294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44"/>
      <c r="AH55" s="244"/>
      <c r="AI55" s="244"/>
      <c r="AJ55" s="244"/>
      <c r="AK55" s="244"/>
      <c r="AL55" s="244"/>
      <c r="AM55" s="244"/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>
      <c r="A56" s="292"/>
      <c r="B56" s="259"/>
      <c r="C56" s="282" t="s">
        <v>190</v>
      </c>
      <c r="D56" s="262"/>
      <c r="E56" s="266">
        <v>2.27</v>
      </c>
      <c r="F56" s="273"/>
      <c r="G56" s="273"/>
      <c r="H56" s="274"/>
      <c r="I56" s="294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>
      <c r="A57" s="291">
        <v>22</v>
      </c>
      <c r="B57" s="258" t="s">
        <v>191</v>
      </c>
      <c r="C57" s="281" t="s">
        <v>192</v>
      </c>
      <c r="D57" s="261" t="s">
        <v>193</v>
      </c>
      <c r="E57" s="265">
        <v>8.8700000000000001E-2</v>
      </c>
      <c r="F57" s="272"/>
      <c r="G57" s="273">
        <f>ROUND(E57*F57,2)</f>
        <v>0</v>
      </c>
      <c r="H57" s="274"/>
      <c r="I57" s="294" t="s">
        <v>125</v>
      </c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126</v>
      </c>
      <c r="AF57" s="244">
        <v>1</v>
      </c>
      <c r="AG57" s="244"/>
      <c r="AH57" s="244"/>
      <c r="AI57" s="244"/>
      <c r="AJ57" s="244"/>
      <c r="AK57" s="244"/>
      <c r="AL57" s="244"/>
      <c r="AM57" s="244">
        <v>15</v>
      </c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91">
        <v>23</v>
      </c>
      <c r="B58" s="258" t="s">
        <v>194</v>
      </c>
      <c r="C58" s="281" t="s">
        <v>195</v>
      </c>
      <c r="D58" s="261" t="s">
        <v>174</v>
      </c>
      <c r="E58" s="265">
        <v>4.9000000000000004</v>
      </c>
      <c r="F58" s="272"/>
      <c r="G58" s="273">
        <f>ROUND(E58*F58,2)</f>
        <v>0</v>
      </c>
      <c r="H58" s="274"/>
      <c r="I58" s="294" t="s">
        <v>125</v>
      </c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 t="s">
        <v>126</v>
      </c>
      <c r="AF58" s="244">
        <v>1</v>
      </c>
      <c r="AG58" s="244"/>
      <c r="AH58" s="244"/>
      <c r="AI58" s="244"/>
      <c r="AJ58" s="244"/>
      <c r="AK58" s="244"/>
      <c r="AL58" s="244"/>
      <c r="AM58" s="244">
        <v>15</v>
      </c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>
      <c r="A59" s="292"/>
      <c r="B59" s="259"/>
      <c r="C59" s="282" t="s">
        <v>196</v>
      </c>
      <c r="D59" s="262"/>
      <c r="E59" s="266">
        <v>4.9000000000000004</v>
      </c>
      <c r="F59" s="273"/>
      <c r="G59" s="273"/>
      <c r="H59" s="274"/>
      <c r="I59" s="294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>
      <c r="A60" s="291">
        <v>24</v>
      </c>
      <c r="B60" s="258" t="s">
        <v>197</v>
      </c>
      <c r="C60" s="281" t="s">
        <v>198</v>
      </c>
      <c r="D60" s="261" t="s">
        <v>174</v>
      </c>
      <c r="E60" s="265">
        <v>17.2</v>
      </c>
      <c r="F60" s="272"/>
      <c r="G60" s="273">
        <f>ROUND(E60*F60,2)</f>
        <v>0</v>
      </c>
      <c r="H60" s="274"/>
      <c r="I60" s="294" t="s">
        <v>125</v>
      </c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 t="s">
        <v>126</v>
      </c>
      <c r="AF60" s="244">
        <v>2</v>
      </c>
      <c r="AG60" s="244"/>
      <c r="AH60" s="244"/>
      <c r="AI60" s="244"/>
      <c r="AJ60" s="244"/>
      <c r="AK60" s="244"/>
      <c r="AL60" s="244"/>
      <c r="AM60" s="244">
        <v>15</v>
      </c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>
      <c r="A61" s="292"/>
      <c r="B61" s="259"/>
      <c r="C61" s="282" t="s">
        <v>199</v>
      </c>
      <c r="D61" s="262"/>
      <c r="E61" s="266">
        <v>8.8000000000000007</v>
      </c>
      <c r="F61" s="273"/>
      <c r="G61" s="273"/>
      <c r="H61" s="274"/>
      <c r="I61" s="294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>
      <c r="A62" s="292"/>
      <c r="B62" s="259"/>
      <c r="C62" s="282" t="s">
        <v>200</v>
      </c>
      <c r="D62" s="262"/>
      <c r="E62" s="266">
        <v>8.4</v>
      </c>
      <c r="F62" s="273"/>
      <c r="G62" s="273"/>
      <c r="H62" s="274"/>
      <c r="I62" s="294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/>
      <c r="AF62" s="244"/>
      <c r="AG62" s="244"/>
      <c r="AH62" s="244"/>
      <c r="AI62" s="244"/>
      <c r="AJ62" s="244"/>
      <c r="AK62" s="244"/>
      <c r="AL62" s="244"/>
      <c r="AM62" s="244"/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outlineLevel="1">
      <c r="A63" s="291">
        <v>25</v>
      </c>
      <c r="B63" s="258" t="s">
        <v>201</v>
      </c>
      <c r="C63" s="281" t="s">
        <v>202</v>
      </c>
      <c r="D63" s="261" t="s">
        <v>135</v>
      </c>
      <c r="E63" s="265">
        <v>1.23</v>
      </c>
      <c r="F63" s="272"/>
      <c r="G63" s="273">
        <f>ROUND(E63*F63,2)</f>
        <v>0</v>
      </c>
      <c r="H63" s="274"/>
      <c r="I63" s="294" t="s">
        <v>125</v>
      </c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 t="s">
        <v>126</v>
      </c>
      <c r="AF63" s="244">
        <v>2</v>
      </c>
      <c r="AG63" s="244"/>
      <c r="AH63" s="244"/>
      <c r="AI63" s="244"/>
      <c r="AJ63" s="244"/>
      <c r="AK63" s="244"/>
      <c r="AL63" s="244"/>
      <c r="AM63" s="244">
        <v>15</v>
      </c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>
      <c r="A64" s="292"/>
      <c r="B64" s="259"/>
      <c r="C64" s="282" t="s">
        <v>203</v>
      </c>
      <c r="D64" s="262"/>
      <c r="E64" s="266"/>
      <c r="F64" s="273"/>
      <c r="G64" s="273"/>
      <c r="H64" s="274"/>
      <c r="I64" s="294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>
      <c r="A65" s="292"/>
      <c r="B65" s="259"/>
      <c r="C65" s="282" t="s">
        <v>204</v>
      </c>
      <c r="D65" s="262"/>
      <c r="E65" s="266">
        <v>0.6</v>
      </c>
      <c r="F65" s="273"/>
      <c r="G65" s="273"/>
      <c r="H65" s="274"/>
      <c r="I65" s="294"/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/>
      <c r="AF65" s="244"/>
      <c r="AG65" s="244"/>
      <c r="AH65" s="244"/>
      <c r="AI65" s="244"/>
      <c r="AJ65" s="244"/>
      <c r="AK65" s="244"/>
      <c r="AL65" s="244"/>
      <c r="AM65" s="244"/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>
      <c r="A66" s="292"/>
      <c r="B66" s="259"/>
      <c r="C66" s="282" t="s">
        <v>205</v>
      </c>
      <c r="D66" s="262"/>
      <c r="E66" s="266">
        <v>0.63</v>
      </c>
      <c r="F66" s="273"/>
      <c r="G66" s="273"/>
      <c r="H66" s="274"/>
      <c r="I66" s="294"/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/>
      <c r="AF66" s="244"/>
      <c r="AG66" s="244"/>
      <c r="AH66" s="244"/>
      <c r="AI66" s="244"/>
      <c r="AJ66" s="244"/>
      <c r="AK66" s="244"/>
      <c r="AL66" s="244"/>
      <c r="AM66" s="244"/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>
      <c r="A67" s="290" t="s">
        <v>120</v>
      </c>
      <c r="B67" s="257" t="s">
        <v>64</v>
      </c>
      <c r="C67" s="280" t="s">
        <v>65</v>
      </c>
      <c r="D67" s="260"/>
      <c r="E67" s="264"/>
      <c r="F67" s="275">
        <f>SUM(G68:G82)</f>
        <v>0</v>
      </c>
      <c r="G67" s="276"/>
      <c r="H67" s="271"/>
      <c r="I67" s="293"/>
      <c r="AE67" t="s">
        <v>121</v>
      </c>
    </row>
    <row r="68" spans="1:60" outlineLevel="1">
      <c r="A68" s="291">
        <v>26</v>
      </c>
      <c r="B68" s="258" t="s">
        <v>206</v>
      </c>
      <c r="C68" s="281" t="s">
        <v>207</v>
      </c>
      <c r="D68" s="261" t="s">
        <v>142</v>
      </c>
      <c r="E68" s="265">
        <v>24.1</v>
      </c>
      <c r="F68" s="272"/>
      <c r="G68" s="273">
        <f>ROUND(E68*F68,2)</f>
        <v>0</v>
      </c>
      <c r="H68" s="274"/>
      <c r="I68" s="294" t="s">
        <v>125</v>
      </c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 t="s">
        <v>126</v>
      </c>
      <c r="AF68" s="244">
        <v>1</v>
      </c>
      <c r="AG68" s="244"/>
      <c r="AH68" s="244"/>
      <c r="AI68" s="244"/>
      <c r="AJ68" s="244"/>
      <c r="AK68" s="244"/>
      <c r="AL68" s="244"/>
      <c r="AM68" s="244">
        <v>15</v>
      </c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>
      <c r="A69" s="292"/>
      <c r="B69" s="259"/>
      <c r="C69" s="282" t="s">
        <v>208</v>
      </c>
      <c r="D69" s="262"/>
      <c r="E69" s="266"/>
      <c r="F69" s="273"/>
      <c r="G69" s="273"/>
      <c r="H69" s="274"/>
      <c r="I69" s="294"/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4"/>
      <c r="AG69" s="244"/>
      <c r="AH69" s="244"/>
      <c r="AI69" s="244"/>
      <c r="AJ69" s="244"/>
      <c r="AK69" s="244"/>
      <c r="AL69" s="244"/>
      <c r="AM69" s="244"/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>
      <c r="A70" s="292"/>
      <c r="B70" s="259"/>
      <c r="C70" s="282" t="s">
        <v>209</v>
      </c>
      <c r="D70" s="262"/>
      <c r="E70" s="266">
        <v>11.4</v>
      </c>
      <c r="F70" s="273"/>
      <c r="G70" s="273"/>
      <c r="H70" s="274"/>
      <c r="I70" s="294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/>
      <c r="AF70" s="244"/>
      <c r="AG70" s="244"/>
      <c r="AH70" s="244"/>
      <c r="AI70" s="244"/>
      <c r="AJ70" s="244"/>
      <c r="AK70" s="244"/>
      <c r="AL70" s="244"/>
      <c r="AM70" s="244"/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outlineLevel="1">
      <c r="A71" s="292"/>
      <c r="B71" s="259"/>
      <c r="C71" s="282" t="s">
        <v>210</v>
      </c>
      <c r="D71" s="262"/>
      <c r="E71" s="266">
        <v>12.7</v>
      </c>
      <c r="F71" s="273"/>
      <c r="G71" s="273"/>
      <c r="H71" s="274"/>
      <c r="I71" s="294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4"/>
      <c r="AG71" s="244"/>
      <c r="AH71" s="244"/>
      <c r="AI71" s="244"/>
      <c r="AJ71" s="244"/>
      <c r="AK71" s="244"/>
      <c r="AL71" s="244"/>
      <c r="AM71" s="244"/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>
      <c r="A72" s="291">
        <v>27</v>
      </c>
      <c r="B72" s="258" t="s">
        <v>211</v>
      </c>
      <c r="C72" s="281" t="s">
        <v>212</v>
      </c>
      <c r="D72" s="261" t="s">
        <v>142</v>
      </c>
      <c r="E72" s="265">
        <v>24.1</v>
      </c>
      <c r="F72" s="272"/>
      <c r="G72" s="273">
        <f>ROUND(E72*F72,2)</f>
        <v>0</v>
      </c>
      <c r="H72" s="274"/>
      <c r="I72" s="294" t="s">
        <v>125</v>
      </c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 t="s">
        <v>126</v>
      </c>
      <c r="AF72" s="244">
        <v>1</v>
      </c>
      <c r="AG72" s="244"/>
      <c r="AH72" s="244"/>
      <c r="AI72" s="244"/>
      <c r="AJ72" s="244"/>
      <c r="AK72" s="244"/>
      <c r="AL72" s="244"/>
      <c r="AM72" s="244">
        <v>15</v>
      </c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>
      <c r="A73" s="292"/>
      <c r="B73" s="259"/>
      <c r="C73" s="282" t="s">
        <v>208</v>
      </c>
      <c r="D73" s="262"/>
      <c r="E73" s="266"/>
      <c r="F73" s="273"/>
      <c r="G73" s="273"/>
      <c r="H73" s="274"/>
      <c r="I73" s="294"/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4"/>
      <c r="AG73" s="244"/>
      <c r="AH73" s="244"/>
      <c r="AI73" s="244"/>
      <c r="AJ73" s="244"/>
      <c r="AK73" s="244"/>
      <c r="AL73" s="244"/>
      <c r="AM73" s="244"/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>
      <c r="A74" s="292"/>
      <c r="B74" s="259"/>
      <c r="C74" s="282" t="s">
        <v>209</v>
      </c>
      <c r="D74" s="262"/>
      <c r="E74" s="266">
        <v>11.4</v>
      </c>
      <c r="F74" s="273"/>
      <c r="G74" s="273"/>
      <c r="H74" s="274"/>
      <c r="I74" s="294"/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/>
      <c r="AF74" s="244"/>
      <c r="AG74" s="244"/>
      <c r="AH74" s="244"/>
      <c r="AI74" s="244"/>
      <c r="AJ74" s="244"/>
      <c r="AK74" s="244"/>
      <c r="AL74" s="244"/>
      <c r="AM74" s="244"/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outlineLevel="1">
      <c r="A75" s="292"/>
      <c r="B75" s="259"/>
      <c r="C75" s="282" t="s">
        <v>210</v>
      </c>
      <c r="D75" s="262"/>
      <c r="E75" s="266">
        <v>12.7</v>
      </c>
      <c r="F75" s="273"/>
      <c r="G75" s="273"/>
      <c r="H75" s="274"/>
      <c r="I75" s="294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4"/>
      <c r="AG75" s="244"/>
      <c r="AH75" s="244"/>
      <c r="AI75" s="244"/>
      <c r="AJ75" s="244"/>
      <c r="AK75" s="244"/>
      <c r="AL75" s="244"/>
      <c r="AM75" s="244"/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ht="22.5" outlineLevel="1">
      <c r="A76" s="291">
        <v>28</v>
      </c>
      <c r="B76" s="258" t="s">
        <v>213</v>
      </c>
      <c r="C76" s="281" t="s">
        <v>214</v>
      </c>
      <c r="D76" s="261" t="s">
        <v>174</v>
      </c>
      <c r="E76" s="265">
        <v>48.2</v>
      </c>
      <c r="F76" s="272"/>
      <c r="G76" s="273">
        <f>ROUND(E76*F76,2)</f>
        <v>0</v>
      </c>
      <c r="H76" s="274"/>
      <c r="I76" s="294" t="s">
        <v>125</v>
      </c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 t="s">
        <v>126</v>
      </c>
      <c r="AF76" s="244">
        <v>1</v>
      </c>
      <c r="AG76" s="244"/>
      <c r="AH76" s="244"/>
      <c r="AI76" s="244"/>
      <c r="AJ76" s="244"/>
      <c r="AK76" s="244"/>
      <c r="AL76" s="244"/>
      <c r="AM76" s="244">
        <v>15</v>
      </c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>
      <c r="A77" s="292"/>
      <c r="B77" s="259"/>
      <c r="C77" s="282" t="s">
        <v>208</v>
      </c>
      <c r="D77" s="262"/>
      <c r="E77" s="266"/>
      <c r="F77" s="273"/>
      <c r="G77" s="273"/>
      <c r="H77" s="274"/>
      <c r="I77" s="294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4"/>
      <c r="AG77" s="244"/>
      <c r="AH77" s="244"/>
      <c r="AI77" s="244"/>
      <c r="AJ77" s="244"/>
      <c r="AK77" s="244"/>
      <c r="AL77" s="244"/>
      <c r="AM77" s="244"/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>
      <c r="A78" s="292"/>
      <c r="B78" s="259"/>
      <c r="C78" s="282" t="s">
        <v>215</v>
      </c>
      <c r="D78" s="262"/>
      <c r="E78" s="266">
        <v>22.8</v>
      </c>
      <c r="F78" s="273"/>
      <c r="G78" s="273"/>
      <c r="H78" s="274"/>
      <c r="I78" s="294"/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/>
      <c r="AF78" s="244"/>
      <c r="AG78" s="244"/>
      <c r="AH78" s="244"/>
      <c r="AI78" s="244"/>
      <c r="AJ78" s="244"/>
      <c r="AK78" s="244"/>
      <c r="AL78" s="244"/>
      <c r="AM78" s="244"/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 outlineLevel="1">
      <c r="A79" s="292"/>
      <c r="B79" s="259"/>
      <c r="C79" s="282" t="s">
        <v>216</v>
      </c>
      <c r="D79" s="262"/>
      <c r="E79" s="266">
        <v>25.4</v>
      </c>
      <c r="F79" s="273"/>
      <c r="G79" s="273"/>
      <c r="H79" s="274"/>
      <c r="I79" s="294"/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4"/>
      <c r="AG79" s="244"/>
      <c r="AH79" s="244"/>
      <c r="AI79" s="244"/>
      <c r="AJ79" s="244"/>
      <c r="AK79" s="244"/>
      <c r="AL79" s="244"/>
      <c r="AM79" s="244"/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>
      <c r="A80" s="291">
        <v>29</v>
      </c>
      <c r="B80" s="258" t="s">
        <v>217</v>
      </c>
      <c r="C80" s="281" t="s">
        <v>218</v>
      </c>
      <c r="D80" s="261" t="s">
        <v>142</v>
      </c>
      <c r="E80" s="265">
        <v>16.171199999999999</v>
      </c>
      <c r="F80" s="272"/>
      <c r="G80" s="273">
        <f>ROUND(E80*F80,2)</f>
        <v>0</v>
      </c>
      <c r="H80" s="274"/>
      <c r="I80" s="294" t="s">
        <v>125</v>
      </c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 t="s">
        <v>126</v>
      </c>
      <c r="AF80" s="244">
        <v>2</v>
      </c>
      <c r="AG80" s="244"/>
      <c r="AH80" s="244"/>
      <c r="AI80" s="244"/>
      <c r="AJ80" s="244"/>
      <c r="AK80" s="244"/>
      <c r="AL80" s="244"/>
      <c r="AM80" s="244">
        <v>15</v>
      </c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>
      <c r="A81" s="292"/>
      <c r="B81" s="259"/>
      <c r="C81" s="282" t="s">
        <v>219</v>
      </c>
      <c r="D81" s="262"/>
      <c r="E81" s="266">
        <v>16.170000000000002</v>
      </c>
      <c r="F81" s="273"/>
      <c r="G81" s="273"/>
      <c r="H81" s="274"/>
      <c r="I81" s="294"/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4"/>
      <c r="AG81" s="244"/>
      <c r="AH81" s="244"/>
      <c r="AI81" s="244"/>
      <c r="AJ81" s="244"/>
      <c r="AK81" s="244"/>
      <c r="AL81" s="244"/>
      <c r="AM81" s="244"/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>
      <c r="A82" s="291">
        <v>30</v>
      </c>
      <c r="B82" s="258" t="s">
        <v>220</v>
      </c>
      <c r="C82" s="281" t="s">
        <v>221</v>
      </c>
      <c r="D82" s="261" t="s">
        <v>142</v>
      </c>
      <c r="E82" s="265">
        <v>28.92</v>
      </c>
      <c r="F82" s="272"/>
      <c r="G82" s="273">
        <f>ROUND(E82*F82,2)</f>
        <v>0</v>
      </c>
      <c r="H82" s="274"/>
      <c r="I82" s="294" t="s">
        <v>125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126</v>
      </c>
      <c r="AF82" s="244">
        <v>3</v>
      </c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>
      <c r="A83" s="290" t="s">
        <v>120</v>
      </c>
      <c r="B83" s="257" t="s">
        <v>66</v>
      </c>
      <c r="C83" s="280" t="s">
        <v>67</v>
      </c>
      <c r="D83" s="260"/>
      <c r="E83" s="264"/>
      <c r="F83" s="275">
        <f>SUM(G84:G85)</f>
        <v>0</v>
      </c>
      <c r="G83" s="276"/>
      <c r="H83" s="271"/>
      <c r="I83" s="293"/>
      <c r="AE83" t="s">
        <v>121</v>
      </c>
    </row>
    <row r="84" spans="1:60" outlineLevel="1">
      <c r="A84" s="291">
        <v>31</v>
      </c>
      <c r="B84" s="258" t="s">
        <v>222</v>
      </c>
      <c r="C84" s="281" t="s">
        <v>223</v>
      </c>
      <c r="D84" s="261" t="s">
        <v>142</v>
      </c>
      <c r="E84" s="265">
        <v>8.7149999999999999</v>
      </c>
      <c r="F84" s="272"/>
      <c r="G84" s="273">
        <f>ROUND(E84*F84,2)</f>
        <v>0</v>
      </c>
      <c r="H84" s="274"/>
      <c r="I84" s="294" t="s">
        <v>125</v>
      </c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 t="s">
        <v>126</v>
      </c>
      <c r="AF84" s="244">
        <v>12</v>
      </c>
      <c r="AG84" s="244"/>
      <c r="AH84" s="244"/>
      <c r="AI84" s="244"/>
      <c r="AJ84" s="244"/>
      <c r="AK84" s="244"/>
      <c r="AL84" s="244"/>
      <c r="AM84" s="244">
        <v>15</v>
      </c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>
      <c r="A85" s="292"/>
      <c r="B85" s="259"/>
      <c r="C85" s="282" t="s">
        <v>224</v>
      </c>
      <c r="D85" s="262"/>
      <c r="E85" s="266">
        <v>8.7100000000000009</v>
      </c>
      <c r="F85" s="273"/>
      <c r="G85" s="273"/>
      <c r="H85" s="274"/>
      <c r="I85" s="294"/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244"/>
      <c r="AL85" s="244"/>
      <c r="AM85" s="244"/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>
      <c r="A86" s="290" t="s">
        <v>120</v>
      </c>
      <c r="B86" s="257" t="s">
        <v>68</v>
      </c>
      <c r="C86" s="280" t="s">
        <v>69</v>
      </c>
      <c r="D86" s="260"/>
      <c r="E86" s="264"/>
      <c r="F86" s="275">
        <f>SUM(G87:G148)</f>
        <v>0</v>
      </c>
      <c r="G86" s="276"/>
      <c r="H86" s="271"/>
      <c r="I86" s="293"/>
      <c r="AE86" t="s">
        <v>121</v>
      </c>
    </row>
    <row r="87" spans="1:60" outlineLevel="1">
      <c r="A87" s="291">
        <v>32</v>
      </c>
      <c r="B87" s="258" t="s">
        <v>225</v>
      </c>
      <c r="C87" s="281" t="s">
        <v>226</v>
      </c>
      <c r="D87" s="261" t="s">
        <v>142</v>
      </c>
      <c r="E87" s="265">
        <v>748.06700000000001</v>
      </c>
      <c r="F87" s="272"/>
      <c r="G87" s="273">
        <f>ROUND(E87*F87,2)</f>
        <v>0</v>
      </c>
      <c r="H87" s="274"/>
      <c r="I87" s="294" t="s">
        <v>125</v>
      </c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 t="s">
        <v>126</v>
      </c>
      <c r="AF87" s="244">
        <v>1</v>
      </c>
      <c r="AG87" s="244"/>
      <c r="AH87" s="244"/>
      <c r="AI87" s="244"/>
      <c r="AJ87" s="244"/>
      <c r="AK87" s="244"/>
      <c r="AL87" s="244"/>
      <c r="AM87" s="244">
        <v>15</v>
      </c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>
      <c r="A88" s="292"/>
      <c r="B88" s="259"/>
      <c r="C88" s="282" t="s">
        <v>227</v>
      </c>
      <c r="D88" s="262"/>
      <c r="E88" s="266">
        <v>416.66</v>
      </c>
      <c r="F88" s="273"/>
      <c r="G88" s="273"/>
      <c r="H88" s="274"/>
      <c r="I88" s="294"/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/>
      <c r="AF88" s="244"/>
      <c r="AG88" s="244"/>
      <c r="AH88" s="244"/>
      <c r="AI88" s="244"/>
      <c r="AJ88" s="244"/>
      <c r="AK88" s="244"/>
      <c r="AL88" s="244"/>
      <c r="AM88" s="244"/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>
      <c r="A89" s="292"/>
      <c r="B89" s="259"/>
      <c r="C89" s="282" t="s">
        <v>228</v>
      </c>
      <c r="D89" s="262"/>
      <c r="E89" s="266">
        <v>357.55</v>
      </c>
      <c r="F89" s="273"/>
      <c r="G89" s="273"/>
      <c r="H89" s="274"/>
      <c r="I89" s="294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4"/>
      <c r="AG89" s="244"/>
      <c r="AH89" s="244"/>
      <c r="AI89" s="244"/>
      <c r="AJ89" s="244"/>
      <c r="AK89" s="244"/>
      <c r="AL89" s="244"/>
      <c r="AM89" s="244"/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>
      <c r="A90" s="292"/>
      <c r="B90" s="259"/>
      <c r="C90" s="282" t="s">
        <v>229</v>
      </c>
      <c r="D90" s="262"/>
      <c r="E90" s="266">
        <v>-62.27</v>
      </c>
      <c r="F90" s="273"/>
      <c r="G90" s="273"/>
      <c r="H90" s="274"/>
      <c r="I90" s="294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/>
      <c r="AF90" s="244"/>
      <c r="AG90" s="244"/>
      <c r="AH90" s="244"/>
      <c r="AI90" s="244"/>
      <c r="AJ90" s="244"/>
      <c r="AK90" s="244"/>
      <c r="AL90" s="244"/>
      <c r="AM90" s="244"/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outlineLevel="1">
      <c r="A91" s="292"/>
      <c r="B91" s="259"/>
      <c r="C91" s="282" t="s">
        <v>230</v>
      </c>
      <c r="D91" s="262"/>
      <c r="E91" s="266"/>
      <c r="F91" s="273"/>
      <c r="G91" s="273"/>
      <c r="H91" s="274"/>
      <c r="I91" s="294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4"/>
      <c r="AG91" s="244"/>
      <c r="AH91" s="244"/>
      <c r="AI91" s="244"/>
      <c r="AJ91" s="244"/>
      <c r="AK91" s="244"/>
      <c r="AL91" s="244"/>
      <c r="AM91" s="244"/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outlineLevel="1">
      <c r="A92" s="292"/>
      <c r="B92" s="259"/>
      <c r="C92" s="282" t="s">
        <v>231</v>
      </c>
      <c r="D92" s="262"/>
      <c r="E92" s="266">
        <v>18.34</v>
      </c>
      <c r="F92" s="273"/>
      <c r="G92" s="273"/>
      <c r="H92" s="274"/>
      <c r="I92" s="29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44"/>
      <c r="AH92" s="244"/>
      <c r="AI92" s="244"/>
      <c r="AJ92" s="244"/>
      <c r="AK92" s="244"/>
      <c r="AL92" s="244"/>
      <c r="AM92" s="244"/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 outlineLevel="1">
      <c r="A93" s="292"/>
      <c r="B93" s="259"/>
      <c r="C93" s="282" t="s">
        <v>144</v>
      </c>
      <c r="D93" s="262"/>
      <c r="E93" s="266">
        <v>17.78</v>
      </c>
      <c r="F93" s="273"/>
      <c r="G93" s="273"/>
      <c r="H93" s="274"/>
      <c r="I93" s="29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4"/>
      <c r="AG93" s="244"/>
      <c r="AH93" s="244"/>
      <c r="AI93" s="244"/>
      <c r="AJ93" s="244"/>
      <c r="AK93" s="244"/>
      <c r="AL93" s="244"/>
      <c r="AM93" s="244"/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4"/>
      <c r="BB93" s="244"/>
      <c r="BC93" s="244"/>
      <c r="BD93" s="244"/>
      <c r="BE93" s="244"/>
      <c r="BF93" s="244"/>
      <c r="BG93" s="244"/>
      <c r="BH93" s="244"/>
    </row>
    <row r="94" spans="1:60" outlineLevel="1">
      <c r="A94" s="291">
        <v>33</v>
      </c>
      <c r="B94" s="258" t="s">
        <v>232</v>
      </c>
      <c r="C94" s="281" t="s">
        <v>233</v>
      </c>
      <c r="D94" s="261" t="s">
        <v>142</v>
      </c>
      <c r="E94" s="265">
        <v>62.27</v>
      </c>
      <c r="F94" s="272"/>
      <c r="G94" s="273">
        <f>ROUND(E94*F94,2)</f>
        <v>0</v>
      </c>
      <c r="H94" s="274"/>
      <c r="I94" s="294" t="s">
        <v>125</v>
      </c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126</v>
      </c>
      <c r="AF94" s="244">
        <v>1</v>
      </c>
      <c r="AG94" s="244"/>
      <c r="AH94" s="244"/>
      <c r="AI94" s="244"/>
      <c r="AJ94" s="244"/>
      <c r="AK94" s="244"/>
      <c r="AL94" s="244"/>
      <c r="AM94" s="244">
        <v>15</v>
      </c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 outlineLevel="1">
      <c r="A95" s="292"/>
      <c r="B95" s="259"/>
      <c r="C95" s="282" t="s">
        <v>234</v>
      </c>
      <c r="D95" s="262"/>
      <c r="E95" s="266">
        <v>62.27</v>
      </c>
      <c r="F95" s="273"/>
      <c r="G95" s="273"/>
      <c r="H95" s="274"/>
      <c r="I95" s="294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4"/>
      <c r="AH95" s="244"/>
      <c r="AI95" s="244"/>
      <c r="AJ95" s="244"/>
      <c r="AK95" s="244"/>
      <c r="AL95" s="244"/>
      <c r="AM95" s="244"/>
      <c r="AN95" s="244"/>
      <c r="AO95" s="244"/>
      <c r="AP95" s="244"/>
      <c r="AQ95" s="244"/>
      <c r="AR95" s="244"/>
      <c r="AS95" s="244"/>
      <c r="AT95" s="244"/>
      <c r="AU95" s="244"/>
      <c r="AV95" s="244"/>
      <c r="AW95" s="244"/>
      <c r="AX95" s="244"/>
      <c r="AY95" s="244"/>
      <c r="AZ95" s="244"/>
      <c r="BA95" s="244"/>
      <c r="BB95" s="244"/>
      <c r="BC95" s="244"/>
      <c r="BD95" s="244"/>
      <c r="BE95" s="244"/>
      <c r="BF95" s="244"/>
      <c r="BG95" s="244"/>
      <c r="BH95" s="244"/>
    </row>
    <row r="96" spans="1:60" outlineLevel="1">
      <c r="A96" s="291">
        <v>34</v>
      </c>
      <c r="B96" s="258" t="s">
        <v>235</v>
      </c>
      <c r="C96" s="281" t="s">
        <v>236</v>
      </c>
      <c r="D96" s="261" t="s">
        <v>142</v>
      </c>
      <c r="E96" s="265">
        <v>67.08</v>
      </c>
      <c r="F96" s="272"/>
      <c r="G96" s="273">
        <f>ROUND(E96*F96,2)</f>
        <v>0</v>
      </c>
      <c r="H96" s="274"/>
      <c r="I96" s="294" t="s">
        <v>125</v>
      </c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 t="s">
        <v>126</v>
      </c>
      <c r="AF96" s="244">
        <v>1</v>
      </c>
      <c r="AG96" s="244"/>
      <c r="AH96" s="244"/>
      <c r="AI96" s="244"/>
      <c r="AJ96" s="244"/>
      <c r="AK96" s="244"/>
      <c r="AL96" s="244"/>
      <c r="AM96" s="244">
        <v>15</v>
      </c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>
      <c r="A97" s="292"/>
      <c r="B97" s="259"/>
      <c r="C97" s="282" t="s">
        <v>237</v>
      </c>
      <c r="D97" s="262"/>
      <c r="E97" s="266"/>
      <c r="F97" s="273"/>
      <c r="G97" s="273"/>
      <c r="H97" s="274"/>
      <c r="I97" s="294"/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44"/>
      <c r="AH97" s="244"/>
      <c r="AI97" s="244"/>
      <c r="AJ97" s="244"/>
      <c r="AK97" s="244"/>
      <c r="AL97" s="244"/>
      <c r="AM97" s="244"/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>
      <c r="A98" s="292"/>
      <c r="B98" s="259"/>
      <c r="C98" s="282" t="s">
        <v>230</v>
      </c>
      <c r="D98" s="262"/>
      <c r="E98" s="266"/>
      <c r="F98" s="273"/>
      <c r="G98" s="273"/>
      <c r="H98" s="274"/>
      <c r="I98" s="294"/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/>
      <c r="AF98" s="244"/>
      <c r="AG98" s="244"/>
      <c r="AH98" s="244"/>
      <c r="AI98" s="244"/>
      <c r="AJ98" s="244"/>
      <c r="AK98" s="244"/>
      <c r="AL98" s="244"/>
      <c r="AM98" s="244"/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 outlineLevel="1">
      <c r="A99" s="292"/>
      <c r="B99" s="259"/>
      <c r="C99" s="282" t="s">
        <v>231</v>
      </c>
      <c r="D99" s="262"/>
      <c r="E99" s="266">
        <v>18.34</v>
      </c>
      <c r="F99" s="273"/>
      <c r="G99" s="273"/>
      <c r="H99" s="274"/>
      <c r="I99" s="294"/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4"/>
      <c r="AG99" s="244"/>
      <c r="AH99" s="244"/>
      <c r="AI99" s="244"/>
      <c r="AJ99" s="244"/>
      <c r="AK99" s="244"/>
      <c r="AL99" s="244"/>
      <c r="AM99" s="244"/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4"/>
      <c r="BD99" s="244"/>
      <c r="BE99" s="244"/>
      <c r="BF99" s="244"/>
      <c r="BG99" s="244"/>
      <c r="BH99" s="244"/>
    </row>
    <row r="100" spans="1:60" outlineLevel="1">
      <c r="A100" s="292"/>
      <c r="B100" s="259"/>
      <c r="C100" s="282" t="s">
        <v>144</v>
      </c>
      <c r="D100" s="262"/>
      <c r="E100" s="266">
        <v>17.78</v>
      </c>
      <c r="F100" s="273"/>
      <c r="G100" s="273"/>
      <c r="H100" s="274"/>
      <c r="I100" s="294"/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/>
      <c r="AF100" s="244"/>
      <c r="AG100" s="244"/>
      <c r="AH100" s="244"/>
      <c r="AI100" s="244"/>
      <c r="AJ100" s="244"/>
      <c r="AK100" s="244"/>
      <c r="AL100" s="244"/>
      <c r="AM100" s="244"/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 outlineLevel="1">
      <c r="A101" s="292"/>
      <c r="B101" s="259"/>
      <c r="C101" s="282" t="s">
        <v>238</v>
      </c>
      <c r="D101" s="262"/>
      <c r="E101" s="266"/>
      <c r="F101" s="273"/>
      <c r="G101" s="273"/>
      <c r="H101" s="274"/>
      <c r="I101" s="294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4"/>
      <c r="AG101" s="244"/>
      <c r="AH101" s="244"/>
      <c r="AI101" s="244"/>
      <c r="AJ101" s="244"/>
      <c r="AK101" s="244"/>
      <c r="AL101" s="244"/>
      <c r="AM101" s="244"/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 outlineLevel="1">
      <c r="A102" s="292"/>
      <c r="B102" s="259"/>
      <c r="C102" s="282" t="s">
        <v>239</v>
      </c>
      <c r="D102" s="262"/>
      <c r="E102" s="266">
        <v>15.72</v>
      </c>
      <c r="F102" s="273"/>
      <c r="G102" s="273"/>
      <c r="H102" s="274"/>
      <c r="I102" s="294"/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/>
      <c r="AF102" s="244"/>
      <c r="AG102" s="244"/>
      <c r="AH102" s="244"/>
      <c r="AI102" s="244"/>
      <c r="AJ102" s="244"/>
      <c r="AK102" s="244"/>
      <c r="AL102" s="244"/>
      <c r="AM102" s="244"/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4"/>
      <c r="BB102" s="244"/>
      <c r="BC102" s="244"/>
      <c r="BD102" s="244"/>
      <c r="BE102" s="244"/>
      <c r="BF102" s="244"/>
      <c r="BG102" s="244"/>
      <c r="BH102" s="244"/>
    </row>
    <row r="103" spans="1:60" outlineLevel="1">
      <c r="A103" s="292"/>
      <c r="B103" s="259"/>
      <c r="C103" s="282" t="s">
        <v>240</v>
      </c>
      <c r="D103" s="262"/>
      <c r="E103" s="266">
        <v>15.24</v>
      </c>
      <c r="F103" s="273"/>
      <c r="G103" s="273"/>
      <c r="H103" s="274"/>
      <c r="I103" s="294"/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4"/>
      <c r="AG103" s="244"/>
      <c r="AH103" s="244"/>
      <c r="AI103" s="244"/>
      <c r="AJ103" s="244"/>
      <c r="AK103" s="244"/>
      <c r="AL103" s="244"/>
      <c r="AM103" s="244"/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 outlineLevel="1">
      <c r="A104" s="291">
        <v>35</v>
      </c>
      <c r="B104" s="258" t="s">
        <v>241</v>
      </c>
      <c r="C104" s="281" t="s">
        <v>242</v>
      </c>
      <c r="D104" s="261" t="s">
        <v>142</v>
      </c>
      <c r="E104" s="265">
        <v>680.62699999999995</v>
      </c>
      <c r="F104" s="272"/>
      <c r="G104" s="273">
        <f>ROUND(E104*F104,2)</f>
        <v>0</v>
      </c>
      <c r="H104" s="274"/>
      <c r="I104" s="294" t="s">
        <v>125</v>
      </c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 t="s">
        <v>126</v>
      </c>
      <c r="AF104" s="244">
        <v>1</v>
      </c>
      <c r="AG104" s="244"/>
      <c r="AH104" s="244"/>
      <c r="AI104" s="244"/>
      <c r="AJ104" s="244"/>
      <c r="AK104" s="244"/>
      <c r="AL104" s="244"/>
      <c r="AM104" s="244">
        <v>15</v>
      </c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 outlineLevel="1">
      <c r="A105" s="292"/>
      <c r="B105" s="259"/>
      <c r="C105" s="282" t="s">
        <v>243</v>
      </c>
      <c r="D105" s="262"/>
      <c r="E105" s="266">
        <v>401.06</v>
      </c>
      <c r="F105" s="273"/>
      <c r="G105" s="273"/>
      <c r="H105" s="274"/>
      <c r="I105" s="294"/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4"/>
      <c r="AG105" s="244"/>
      <c r="AH105" s="244"/>
      <c r="AI105" s="244"/>
      <c r="AJ105" s="244"/>
      <c r="AK105" s="244"/>
      <c r="AL105" s="244"/>
      <c r="AM105" s="244"/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>
      <c r="A106" s="292"/>
      <c r="B106" s="259"/>
      <c r="C106" s="282" t="s">
        <v>244</v>
      </c>
      <c r="D106" s="262"/>
      <c r="E106" s="266">
        <v>341.83</v>
      </c>
      <c r="F106" s="273"/>
      <c r="G106" s="273"/>
      <c r="H106" s="274"/>
      <c r="I106" s="294"/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/>
      <c r="AF106" s="244"/>
      <c r="AG106" s="244"/>
      <c r="AH106" s="244"/>
      <c r="AI106" s="244"/>
      <c r="AJ106" s="244"/>
      <c r="AK106" s="244"/>
      <c r="AL106" s="244"/>
      <c r="AM106" s="244"/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outlineLevel="1">
      <c r="A107" s="292"/>
      <c r="B107" s="259"/>
      <c r="C107" s="282" t="s">
        <v>229</v>
      </c>
      <c r="D107" s="262"/>
      <c r="E107" s="266">
        <v>-62.27</v>
      </c>
      <c r="F107" s="273"/>
      <c r="G107" s="273"/>
      <c r="H107" s="274"/>
      <c r="I107" s="294"/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4"/>
      <c r="AG107" s="244"/>
      <c r="AH107" s="244"/>
      <c r="AI107" s="244"/>
      <c r="AJ107" s="244"/>
      <c r="AK107" s="244"/>
      <c r="AL107" s="244"/>
      <c r="AM107" s="244"/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 outlineLevel="1">
      <c r="A108" s="291">
        <v>36</v>
      </c>
      <c r="B108" s="258" t="s">
        <v>245</v>
      </c>
      <c r="C108" s="281" t="s">
        <v>246</v>
      </c>
      <c r="D108" s="261" t="s">
        <v>142</v>
      </c>
      <c r="E108" s="265">
        <v>40.880000000000003</v>
      </c>
      <c r="F108" s="272"/>
      <c r="G108" s="273">
        <f>ROUND(E108*F108,2)</f>
        <v>0</v>
      </c>
      <c r="H108" s="274"/>
      <c r="I108" s="294" t="s">
        <v>125</v>
      </c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 t="s">
        <v>126</v>
      </c>
      <c r="AF108" s="244">
        <v>1</v>
      </c>
      <c r="AG108" s="244"/>
      <c r="AH108" s="244"/>
      <c r="AI108" s="244"/>
      <c r="AJ108" s="244"/>
      <c r="AK108" s="244"/>
      <c r="AL108" s="244"/>
      <c r="AM108" s="244">
        <v>15</v>
      </c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 outlineLevel="1">
      <c r="A109" s="292"/>
      <c r="B109" s="259"/>
      <c r="C109" s="282" t="s">
        <v>247</v>
      </c>
      <c r="D109" s="262"/>
      <c r="E109" s="266">
        <v>32.130000000000003</v>
      </c>
      <c r="F109" s="273"/>
      <c r="G109" s="273"/>
      <c r="H109" s="274"/>
      <c r="I109" s="294"/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4"/>
      <c r="AG109" s="244"/>
      <c r="AH109" s="244"/>
      <c r="AI109" s="244"/>
      <c r="AJ109" s="244"/>
      <c r="AK109" s="244"/>
      <c r="AL109" s="244"/>
      <c r="AM109" s="244"/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 outlineLevel="1">
      <c r="A110" s="292"/>
      <c r="B110" s="259"/>
      <c r="C110" s="282" t="s">
        <v>248</v>
      </c>
      <c r="D110" s="262"/>
      <c r="E110" s="266">
        <v>2.98</v>
      </c>
      <c r="F110" s="273"/>
      <c r="G110" s="273"/>
      <c r="H110" s="274"/>
      <c r="I110" s="294"/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/>
      <c r="AF110" s="244"/>
      <c r="AG110" s="244"/>
      <c r="AH110" s="244"/>
      <c r="AI110" s="244"/>
      <c r="AJ110" s="244"/>
      <c r="AK110" s="244"/>
      <c r="AL110" s="244"/>
      <c r="AM110" s="244"/>
      <c r="AN110" s="244"/>
      <c r="AO110" s="244"/>
      <c r="AP110" s="244"/>
      <c r="AQ110" s="244"/>
      <c r="AR110" s="244"/>
      <c r="AS110" s="244"/>
      <c r="AT110" s="244"/>
      <c r="AU110" s="244"/>
      <c r="AV110" s="244"/>
      <c r="AW110" s="244"/>
      <c r="AX110" s="244"/>
      <c r="AY110" s="244"/>
      <c r="AZ110" s="244"/>
      <c r="BA110" s="244"/>
      <c r="BB110" s="244"/>
      <c r="BC110" s="244"/>
      <c r="BD110" s="244"/>
      <c r="BE110" s="244"/>
      <c r="BF110" s="244"/>
      <c r="BG110" s="244"/>
      <c r="BH110" s="244"/>
    </row>
    <row r="111" spans="1:60" outlineLevel="1">
      <c r="A111" s="292"/>
      <c r="B111" s="259"/>
      <c r="C111" s="282" t="s">
        <v>249</v>
      </c>
      <c r="D111" s="262"/>
      <c r="E111" s="266">
        <v>2.8</v>
      </c>
      <c r="F111" s="273"/>
      <c r="G111" s="273"/>
      <c r="H111" s="274"/>
      <c r="I111" s="294"/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4"/>
      <c r="AG111" s="244"/>
      <c r="AH111" s="244"/>
      <c r="AI111" s="244"/>
      <c r="AJ111" s="244"/>
      <c r="AK111" s="244"/>
      <c r="AL111" s="244"/>
      <c r="AM111" s="244"/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>
      <c r="A112" s="292"/>
      <c r="B112" s="259"/>
      <c r="C112" s="282" t="s">
        <v>250</v>
      </c>
      <c r="D112" s="262"/>
      <c r="E112" s="266">
        <v>2.98</v>
      </c>
      <c r="F112" s="273"/>
      <c r="G112" s="273"/>
      <c r="H112" s="274"/>
      <c r="I112" s="294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F112" s="244"/>
      <c r="AG112" s="244"/>
      <c r="AH112" s="244"/>
      <c r="AI112" s="244"/>
      <c r="AJ112" s="244"/>
      <c r="AK112" s="244"/>
      <c r="AL112" s="244"/>
      <c r="AM112" s="244"/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 outlineLevel="1">
      <c r="A113" s="291">
        <v>37</v>
      </c>
      <c r="B113" s="258" t="s">
        <v>251</v>
      </c>
      <c r="C113" s="281" t="s">
        <v>252</v>
      </c>
      <c r="D113" s="261" t="s">
        <v>174</v>
      </c>
      <c r="E113" s="265">
        <v>52.2</v>
      </c>
      <c r="F113" s="272"/>
      <c r="G113" s="273">
        <f>ROUND(E113*F113,2)</f>
        <v>0</v>
      </c>
      <c r="H113" s="274"/>
      <c r="I113" s="294" t="s">
        <v>125</v>
      </c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 t="s">
        <v>126</v>
      </c>
      <c r="AF113" s="244">
        <v>1</v>
      </c>
      <c r="AG113" s="244"/>
      <c r="AH113" s="244"/>
      <c r="AI113" s="244"/>
      <c r="AJ113" s="244"/>
      <c r="AK113" s="244"/>
      <c r="AL113" s="244"/>
      <c r="AM113" s="244">
        <v>15</v>
      </c>
      <c r="AN113" s="244"/>
      <c r="AO113" s="244"/>
      <c r="AP113" s="244"/>
      <c r="AQ113" s="244"/>
      <c r="AR113" s="244"/>
      <c r="AS113" s="244"/>
      <c r="AT113" s="244"/>
      <c r="AU113" s="244"/>
      <c r="AV113" s="244"/>
      <c r="AW113" s="244"/>
      <c r="AX113" s="244"/>
      <c r="AY113" s="244"/>
      <c r="AZ113" s="244"/>
      <c r="BA113" s="244"/>
      <c r="BB113" s="244"/>
      <c r="BC113" s="244"/>
      <c r="BD113" s="244"/>
      <c r="BE113" s="244"/>
      <c r="BF113" s="244"/>
      <c r="BG113" s="244"/>
      <c r="BH113" s="244"/>
    </row>
    <row r="114" spans="1:60" outlineLevel="1">
      <c r="A114" s="292"/>
      <c r="B114" s="259"/>
      <c r="C114" s="282" t="s">
        <v>175</v>
      </c>
      <c r="D114" s="262"/>
      <c r="E114" s="266">
        <v>26</v>
      </c>
      <c r="F114" s="273"/>
      <c r="G114" s="273"/>
      <c r="H114" s="274"/>
      <c r="I114" s="294"/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/>
      <c r="AF114" s="244"/>
      <c r="AG114" s="244"/>
      <c r="AH114" s="244"/>
      <c r="AI114" s="244"/>
      <c r="AJ114" s="244"/>
      <c r="AK114" s="244"/>
      <c r="AL114" s="244"/>
      <c r="AM114" s="244"/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>
      <c r="A115" s="292"/>
      <c r="B115" s="259"/>
      <c r="C115" s="282" t="s">
        <v>176</v>
      </c>
      <c r="D115" s="262"/>
      <c r="E115" s="266">
        <v>26.2</v>
      </c>
      <c r="F115" s="273"/>
      <c r="G115" s="273"/>
      <c r="H115" s="274"/>
      <c r="I115" s="294"/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F115" s="244"/>
      <c r="AG115" s="244"/>
      <c r="AH115" s="244"/>
      <c r="AI115" s="244"/>
      <c r="AJ115" s="244"/>
      <c r="AK115" s="244"/>
      <c r="AL115" s="244"/>
      <c r="AM115" s="244"/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4"/>
      <c r="BB115" s="244"/>
      <c r="BC115" s="244"/>
      <c r="BD115" s="244"/>
      <c r="BE115" s="244"/>
      <c r="BF115" s="244"/>
      <c r="BG115" s="244"/>
      <c r="BH115" s="244"/>
    </row>
    <row r="116" spans="1:60" outlineLevel="1">
      <c r="A116" s="291">
        <v>38</v>
      </c>
      <c r="B116" s="258" t="s">
        <v>253</v>
      </c>
      <c r="C116" s="281" t="s">
        <v>254</v>
      </c>
      <c r="D116" s="261" t="s">
        <v>142</v>
      </c>
      <c r="E116" s="265">
        <v>748.06700000000001</v>
      </c>
      <c r="F116" s="272"/>
      <c r="G116" s="273">
        <f>ROUND(E116*F116,2)</f>
        <v>0</v>
      </c>
      <c r="H116" s="274"/>
      <c r="I116" s="294" t="s">
        <v>125</v>
      </c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 t="s">
        <v>126</v>
      </c>
      <c r="AF116" s="244">
        <v>1</v>
      </c>
      <c r="AG116" s="244"/>
      <c r="AH116" s="244"/>
      <c r="AI116" s="244"/>
      <c r="AJ116" s="244"/>
      <c r="AK116" s="244"/>
      <c r="AL116" s="244"/>
      <c r="AM116" s="244">
        <v>15</v>
      </c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outlineLevel="1">
      <c r="A117" s="291">
        <v>39</v>
      </c>
      <c r="B117" s="258" t="s">
        <v>255</v>
      </c>
      <c r="C117" s="281" t="s">
        <v>256</v>
      </c>
      <c r="D117" s="261" t="s">
        <v>142</v>
      </c>
      <c r="E117" s="265">
        <v>42.048000000000002</v>
      </c>
      <c r="F117" s="272"/>
      <c r="G117" s="273">
        <f>ROUND(E117*F117,2)</f>
        <v>0</v>
      </c>
      <c r="H117" s="274"/>
      <c r="I117" s="294" t="s">
        <v>125</v>
      </c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 t="s">
        <v>126</v>
      </c>
      <c r="AF117" s="244">
        <v>1</v>
      </c>
      <c r="AG117" s="244"/>
      <c r="AH117" s="244"/>
      <c r="AI117" s="244"/>
      <c r="AJ117" s="244"/>
      <c r="AK117" s="244"/>
      <c r="AL117" s="244"/>
      <c r="AM117" s="244">
        <v>15</v>
      </c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 outlineLevel="1">
      <c r="A118" s="292"/>
      <c r="B118" s="259"/>
      <c r="C118" s="282" t="s">
        <v>237</v>
      </c>
      <c r="D118" s="262"/>
      <c r="E118" s="266"/>
      <c r="F118" s="273"/>
      <c r="G118" s="273"/>
      <c r="H118" s="274"/>
      <c r="I118" s="294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F118" s="244"/>
      <c r="AG118" s="244"/>
      <c r="AH118" s="244"/>
      <c r="AI118" s="244"/>
      <c r="AJ118" s="244"/>
      <c r="AK118" s="244"/>
      <c r="AL118" s="244"/>
      <c r="AM118" s="244"/>
      <c r="AN118" s="244"/>
      <c r="AO118" s="244"/>
      <c r="AP118" s="244"/>
      <c r="AQ118" s="244"/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4"/>
      <c r="BB118" s="244"/>
      <c r="BC118" s="244"/>
      <c r="BD118" s="244"/>
      <c r="BE118" s="244"/>
      <c r="BF118" s="244"/>
      <c r="BG118" s="244"/>
      <c r="BH118" s="244"/>
    </row>
    <row r="119" spans="1:60" outlineLevel="1">
      <c r="A119" s="292"/>
      <c r="B119" s="259"/>
      <c r="C119" s="282" t="s">
        <v>238</v>
      </c>
      <c r="D119" s="262"/>
      <c r="E119" s="266"/>
      <c r="F119" s="273"/>
      <c r="G119" s="273"/>
      <c r="H119" s="274"/>
      <c r="I119" s="29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/>
      <c r="AF119" s="244"/>
      <c r="AG119" s="244"/>
      <c r="AH119" s="244"/>
      <c r="AI119" s="244"/>
      <c r="AJ119" s="244"/>
      <c r="AK119" s="244"/>
      <c r="AL119" s="244"/>
      <c r="AM119" s="244"/>
      <c r="AN119" s="244"/>
      <c r="AO119" s="244"/>
      <c r="AP119" s="244"/>
      <c r="AQ119" s="244"/>
      <c r="AR119" s="244"/>
      <c r="AS119" s="244"/>
      <c r="AT119" s="244"/>
      <c r="AU119" s="244"/>
      <c r="AV119" s="244"/>
      <c r="AW119" s="244"/>
      <c r="AX119" s="244"/>
      <c r="AY119" s="244"/>
      <c r="AZ119" s="244"/>
      <c r="BA119" s="244"/>
      <c r="BB119" s="244"/>
      <c r="BC119" s="244"/>
      <c r="BD119" s="244"/>
      <c r="BE119" s="244"/>
      <c r="BF119" s="244"/>
      <c r="BG119" s="244"/>
      <c r="BH119" s="244"/>
    </row>
    <row r="120" spans="1:60" outlineLevel="1">
      <c r="A120" s="292"/>
      <c r="B120" s="259"/>
      <c r="C120" s="282" t="s">
        <v>239</v>
      </c>
      <c r="D120" s="262"/>
      <c r="E120" s="266">
        <v>15.72</v>
      </c>
      <c r="F120" s="273"/>
      <c r="G120" s="273"/>
      <c r="H120" s="274"/>
      <c r="I120" s="294"/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/>
      <c r="AF120" s="244"/>
      <c r="AG120" s="244"/>
      <c r="AH120" s="244"/>
      <c r="AI120" s="244"/>
      <c r="AJ120" s="244"/>
      <c r="AK120" s="244"/>
      <c r="AL120" s="244"/>
      <c r="AM120" s="244"/>
      <c r="AN120" s="244"/>
      <c r="AO120" s="244"/>
      <c r="AP120" s="244"/>
      <c r="AQ120" s="244"/>
      <c r="AR120" s="244"/>
      <c r="AS120" s="244"/>
      <c r="AT120" s="244"/>
      <c r="AU120" s="244"/>
      <c r="AV120" s="244"/>
      <c r="AW120" s="244"/>
      <c r="AX120" s="244"/>
      <c r="AY120" s="244"/>
      <c r="AZ120" s="244"/>
      <c r="BA120" s="244"/>
      <c r="BB120" s="244"/>
      <c r="BC120" s="244"/>
      <c r="BD120" s="244"/>
      <c r="BE120" s="244"/>
      <c r="BF120" s="244"/>
      <c r="BG120" s="244"/>
      <c r="BH120" s="244"/>
    </row>
    <row r="121" spans="1:60" outlineLevel="1">
      <c r="A121" s="292"/>
      <c r="B121" s="259"/>
      <c r="C121" s="282" t="s">
        <v>240</v>
      </c>
      <c r="D121" s="262"/>
      <c r="E121" s="266">
        <v>15.24</v>
      </c>
      <c r="F121" s="273"/>
      <c r="G121" s="273"/>
      <c r="H121" s="274"/>
      <c r="I121" s="294"/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/>
      <c r="AF121" s="244"/>
      <c r="AG121" s="244"/>
      <c r="AH121" s="244"/>
      <c r="AI121" s="244"/>
      <c r="AJ121" s="244"/>
      <c r="AK121" s="244"/>
      <c r="AL121" s="244"/>
      <c r="AM121" s="244"/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4"/>
      <c r="BB121" s="244"/>
      <c r="BC121" s="244"/>
      <c r="BD121" s="244"/>
      <c r="BE121" s="244"/>
      <c r="BF121" s="244"/>
      <c r="BG121" s="244"/>
      <c r="BH121" s="244"/>
    </row>
    <row r="122" spans="1:60" outlineLevel="1">
      <c r="A122" s="292"/>
      <c r="B122" s="259"/>
      <c r="C122" s="282" t="s">
        <v>257</v>
      </c>
      <c r="D122" s="262"/>
      <c r="E122" s="266"/>
      <c r="F122" s="273"/>
      <c r="G122" s="273"/>
      <c r="H122" s="274"/>
      <c r="I122" s="294"/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F122" s="244"/>
      <c r="AG122" s="244"/>
      <c r="AH122" s="244"/>
      <c r="AI122" s="244"/>
      <c r="AJ122" s="244"/>
      <c r="AK122" s="244"/>
      <c r="AL122" s="244"/>
      <c r="AM122" s="244"/>
      <c r="AN122" s="244"/>
      <c r="AO122" s="244"/>
      <c r="AP122" s="244"/>
      <c r="AQ122" s="244"/>
      <c r="AR122" s="244"/>
      <c r="AS122" s="244"/>
      <c r="AT122" s="244"/>
      <c r="AU122" s="244"/>
      <c r="AV122" s="244"/>
      <c r="AW122" s="244"/>
      <c r="AX122" s="244"/>
      <c r="AY122" s="244"/>
      <c r="AZ122" s="244"/>
      <c r="BA122" s="244"/>
      <c r="BB122" s="244"/>
      <c r="BC122" s="244"/>
      <c r="BD122" s="244"/>
      <c r="BE122" s="244"/>
      <c r="BF122" s="244"/>
      <c r="BG122" s="244"/>
      <c r="BH122" s="244"/>
    </row>
    <row r="123" spans="1:60" outlineLevel="1">
      <c r="A123" s="292"/>
      <c r="B123" s="259"/>
      <c r="C123" s="282" t="s">
        <v>189</v>
      </c>
      <c r="D123" s="262"/>
      <c r="E123" s="266">
        <v>8.82</v>
      </c>
      <c r="F123" s="273"/>
      <c r="G123" s="273"/>
      <c r="H123" s="274"/>
      <c r="I123" s="294"/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4"/>
      <c r="AG123" s="244"/>
      <c r="AH123" s="244"/>
      <c r="AI123" s="244"/>
      <c r="AJ123" s="244"/>
      <c r="AK123" s="244"/>
      <c r="AL123" s="244"/>
      <c r="AM123" s="244"/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 outlineLevel="1">
      <c r="A124" s="292"/>
      <c r="B124" s="259"/>
      <c r="C124" s="282" t="s">
        <v>190</v>
      </c>
      <c r="D124" s="262"/>
      <c r="E124" s="266">
        <v>2.27</v>
      </c>
      <c r="F124" s="273"/>
      <c r="G124" s="273"/>
      <c r="H124" s="274"/>
      <c r="I124" s="294"/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/>
      <c r="AF124" s="244"/>
      <c r="AG124" s="244"/>
      <c r="AH124" s="244"/>
      <c r="AI124" s="244"/>
      <c r="AJ124" s="244"/>
      <c r="AK124" s="244"/>
      <c r="AL124" s="244"/>
      <c r="AM124" s="244"/>
      <c r="AN124" s="244"/>
      <c r="AO124" s="244"/>
      <c r="AP124" s="244"/>
      <c r="AQ124" s="244"/>
      <c r="AR124" s="244"/>
      <c r="AS124" s="244"/>
      <c r="AT124" s="244"/>
      <c r="AU124" s="244"/>
      <c r="AV124" s="244"/>
      <c r="AW124" s="244"/>
      <c r="AX124" s="244"/>
      <c r="AY124" s="244"/>
      <c r="AZ124" s="244"/>
      <c r="BA124" s="244"/>
      <c r="BB124" s="244"/>
      <c r="BC124" s="244"/>
      <c r="BD124" s="244"/>
      <c r="BE124" s="244"/>
      <c r="BF124" s="244"/>
      <c r="BG124" s="244"/>
      <c r="BH124" s="244"/>
    </row>
    <row r="125" spans="1:60" outlineLevel="1">
      <c r="A125" s="291">
        <v>40</v>
      </c>
      <c r="B125" s="258" t="s">
        <v>258</v>
      </c>
      <c r="C125" s="281" t="s">
        <v>259</v>
      </c>
      <c r="D125" s="261" t="s">
        <v>142</v>
      </c>
      <c r="E125" s="265">
        <v>35.76</v>
      </c>
      <c r="F125" s="272"/>
      <c r="G125" s="273">
        <f>ROUND(E125*F125,2)</f>
        <v>0</v>
      </c>
      <c r="H125" s="274"/>
      <c r="I125" s="294" t="s">
        <v>125</v>
      </c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 t="s">
        <v>126</v>
      </c>
      <c r="AF125" s="244">
        <v>1</v>
      </c>
      <c r="AG125" s="244"/>
      <c r="AH125" s="244"/>
      <c r="AI125" s="244"/>
      <c r="AJ125" s="244"/>
      <c r="AK125" s="244"/>
      <c r="AL125" s="244"/>
      <c r="AM125" s="244">
        <v>15</v>
      </c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4"/>
      <c r="BB125" s="244"/>
      <c r="BC125" s="244"/>
      <c r="BD125" s="244"/>
      <c r="BE125" s="244"/>
      <c r="BF125" s="244"/>
      <c r="BG125" s="244"/>
      <c r="BH125" s="244"/>
    </row>
    <row r="126" spans="1:60" outlineLevel="1">
      <c r="A126" s="291">
        <v>41</v>
      </c>
      <c r="B126" s="258" t="s">
        <v>260</v>
      </c>
      <c r="C126" s="281" t="s">
        <v>261</v>
      </c>
      <c r="D126" s="261" t="s">
        <v>174</v>
      </c>
      <c r="E126" s="265">
        <v>116.8</v>
      </c>
      <c r="F126" s="272"/>
      <c r="G126" s="273">
        <f>ROUND(E126*F126,2)</f>
        <v>0</v>
      </c>
      <c r="H126" s="274"/>
      <c r="I126" s="294" t="s">
        <v>125</v>
      </c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 t="s">
        <v>126</v>
      </c>
      <c r="AF126" s="244">
        <v>1</v>
      </c>
      <c r="AG126" s="244"/>
      <c r="AH126" s="244"/>
      <c r="AI126" s="244"/>
      <c r="AJ126" s="244"/>
      <c r="AK126" s="244"/>
      <c r="AL126" s="244"/>
      <c r="AM126" s="244">
        <v>15</v>
      </c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outlineLevel="1">
      <c r="A127" s="292"/>
      <c r="B127" s="259"/>
      <c r="C127" s="282" t="s">
        <v>262</v>
      </c>
      <c r="D127" s="262"/>
      <c r="E127" s="266">
        <v>91.8</v>
      </c>
      <c r="F127" s="273"/>
      <c r="G127" s="273"/>
      <c r="H127" s="274"/>
      <c r="I127" s="294"/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4"/>
      <c r="AG127" s="244"/>
      <c r="AH127" s="244"/>
      <c r="AI127" s="244"/>
      <c r="AJ127" s="244"/>
      <c r="AK127" s="244"/>
      <c r="AL127" s="244"/>
      <c r="AM127" s="244"/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4"/>
      <c r="BB127" s="244"/>
      <c r="BC127" s="244"/>
      <c r="BD127" s="244"/>
      <c r="BE127" s="244"/>
      <c r="BF127" s="244"/>
      <c r="BG127" s="244"/>
      <c r="BH127" s="244"/>
    </row>
    <row r="128" spans="1:60" outlineLevel="1">
      <c r="A128" s="292"/>
      <c r="B128" s="259"/>
      <c r="C128" s="282" t="s">
        <v>263</v>
      </c>
      <c r="D128" s="262"/>
      <c r="E128" s="266">
        <v>8.5</v>
      </c>
      <c r="F128" s="273"/>
      <c r="G128" s="273"/>
      <c r="H128" s="274"/>
      <c r="I128" s="294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/>
      <c r="AF128" s="244"/>
      <c r="AG128" s="244"/>
      <c r="AH128" s="244"/>
      <c r="AI128" s="244"/>
      <c r="AJ128" s="244"/>
      <c r="AK128" s="244"/>
      <c r="AL128" s="244"/>
      <c r="AM128" s="244"/>
      <c r="AN128" s="244"/>
      <c r="AO128" s="244"/>
      <c r="AP128" s="244"/>
      <c r="AQ128" s="244"/>
      <c r="AR128" s="244"/>
      <c r="AS128" s="244"/>
      <c r="AT128" s="244"/>
      <c r="AU128" s="244"/>
      <c r="AV128" s="244"/>
      <c r="AW128" s="244"/>
      <c r="AX128" s="244"/>
      <c r="AY128" s="244"/>
      <c r="AZ128" s="244"/>
      <c r="BA128" s="244"/>
      <c r="BB128" s="244"/>
      <c r="BC128" s="244"/>
      <c r="BD128" s="244"/>
      <c r="BE128" s="244"/>
      <c r="BF128" s="244"/>
      <c r="BG128" s="244"/>
      <c r="BH128" s="244"/>
    </row>
    <row r="129" spans="1:60" outlineLevel="1">
      <c r="A129" s="292"/>
      <c r="B129" s="259"/>
      <c r="C129" s="282" t="s">
        <v>264</v>
      </c>
      <c r="D129" s="262"/>
      <c r="E129" s="266">
        <v>8</v>
      </c>
      <c r="F129" s="273"/>
      <c r="G129" s="273"/>
      <c r="H129" s="274"/>
      <c r="I129" s="29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4"/>
      <c r="AG129" s="244"/>
      <c r="AH129" s="244"/>
      <c r="AI129" s="244"/>
      <c r="AJ129" s="244"/>
      <c r="AK129" s="244"/>
      <c r="AL129" s="244"/>
      <c r="AM129" s="244"/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>
      <c r="A130" s="292"/>
      <c r="B130" s="259"/>
      <c r="C130" s="282" t="s">
        <v>265</v>
      </c>
      <c r="D130" s="262"/>
      <c r="E130" s="266">
        <v>8.5</v>
      </c>
      <c r="F130" s="273"/>
      <c r="G130" s="273"/>
      <c r="H130" s="274"/>
      <c r="I130" s="294"/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/>
      <c r="AF130" s="244"/>
      <c r="AG130" s="244"/>
      <c r="AH130" s="244"/>
      <c r="AI130" s="244"/>
      <c r="AJ130" s="244"/>
      <c r="AK130" s="244"/>
      <c r="AL130" s="244"/>
      <c r="AM130" s="244"/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4"/>
      <c r="BB130" s="244"/>
      <c r="BC130" s="244"/>
      <c r="BD130" s="244"/>
      <c r="BE130" s="244"/>
      <c r="BF130" s="244"/>
      <c r="BG130" s="244"/>
      <c r="BH130" s="244"/>
    </row>
    <row r="131" spans="1:60" ht="22.5" outlineLevel="1">
      <c r="A131" s="291">
        <v>42</v>
      </c>
      <c r="B131" s="258" t="s">
        <v>266</v>
      </c>
      <c r="C131" s="281" t="s">
        <v>267</v>
      </c>
      <c r="D131" s="261" t="s">
        <v>142</v>
      </c>
      <c r="E131" s="265">
        <v>42.048000000000002</v>
      </c>
      <c r="F131" s="272"/>
      <c r="G131" s="273">
        <f>ROUND(E131*F131,2)</f>
        <v>0</v>
      </c>
      <c r="H131" s="274"/>
      <c r="I131" s="294" t="s">
        <v>125</v>
      </c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 t="s">
        <v>126</v>
      </c>
      <c r="AF131" s="244">
        <v>1</v>
      </c>
      <c r="AG131" s="244"/>
      <c r="AH131" s="244"/>
      <c r="AI131" s="244"/>
      <c r="AJ131" s="244"/>
      <c r="AK131" s="244"/>
      <c r="AL131" s="244"/>
      <c r="AM131" s="244">
        <v>15</v>
      </c>
      <c r="AN131" s="244"/>
      <c r="AO131" s="244"/>
      <c r="AP131" s="244"/>
      <c r="AQ131" s="244"/>
      <c r="AR131" s="244"/>
      <c r="AS131" s="244"/>
      <c r="AT131" s="244"/>
      <c r="AU131" s="244"/>
      <c r="AV131" s="244"/>
      <c r="AW131" s="244"/>
      <c r="AX131" s="244"/>
      <c r="AY131" s="244"/>
      <c r="AZ131" s="244"/>
      <c r="BA131" s="244"/>
      <c r="BB131" s="244"/>
      <c r="BC131" s="244"/>
      <c r="BD131" s="244"/>
      <c r="BE131" s="244"/>
      <c r="BF131" s="244"/>
      <c r="BG131" s="244"/>
      <c r="BH131" s="244"/>
    </row>
    <row r="132" spans="1:60" outlineLevel="1">
      <c r="A132" s="292"/>
      <c r="B132" s="259"/>
      <c r="C132" s="282" t="s">
        <v>237</v>
      </c>
      <c r="D132" s="262"/>
      <c r="E132" s="266"/>
      <c r="F132" s="273"/>
      <c r="G132" s="273"/>
      <c r="H132" s="274"/>
      <c r="I132" s="294"/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/>
      <c r="AF132" s="244"/>
      <c r="AG132" s="244"/>
      <c r="AH132" s="244"/>
      <c r="AI132" s="244"/>
      <c r="AJ132" s="244"/>
      <c r="AK132" s="244"/>
      <c r="AL132" s="244"/>
      <c r="AM132" s="244"/>
      <c r="AN132" s="244"/>
      <c r="AO132" s="244"/>
      <c r="AP132" s="244"/>
      <c r="AQ132" s="244"/>
      <c r="AR132" s="244"/>
      <c r="AS132" s="244"/>
      <c r="AT132" s="244"/>
      <c r="AU132" s="244"/>
      <c r="AV132" s="244"/>
      <c r="AW132" s="244"/>
      <c r="AX132" s="244"/>
      <c r="AY132" s="244"/>
      <c r="AZ132" s="244"/>
      <c r="BA132" s="244"/>
      <c r="BB132" s="244"/>
      <c r="BC132" s="244"/>
      <c r="BD132" s="244"/>
      <c r="BE132" s="244"/>
      <c r="BF132" s="244"/>
      <c r="BG132" s="244"/>
      <c r="BH132" s="244"/>
    </row>
    <row r="133" spans="1:60" outlineLevel="1">
      <c r="A133" s="292"/>
      <c r="B133" s="259"/>
      <c r="C133" s="282" t="s">
        <v>238</v>
      </c>
      <c r="D133" s="262"/>
      <c r="E133" s="266"/>
      <c r="F133" s="273"/>
      <c r="G133" s="273"/>
      <c r="H133" s="274"/>
      <c r="I133" s="294"/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4"/>
      <c r="AG133" s="244"/>
      <c r="AH133" s="244"/>
      <c r="AI133" s="244"/>
      <c r="AJ133" s="244"/>
      <c r="AK133" s="244"/>
      <c r="AL133" s="244"/>
      <c r="AM133" s="244"/>
      <c r="AN133" s="244"/>
      <c r="AO133" s="244"/>
      <c r="AP133" s="244"/>
      <c r="AQ133" s="244"/>
      <c r="AR133" s="244"/>
      <c r="AS133" s="244"/>
      <c r="AT133" s="244"/>
      <c r="AU133" s="244"/>
      <c r="AV133" s="244"/>
      <c r="AW133" s="244"/>
      <c r="AX133" s="244"/>
      <c r="AY133" s="244"/>
      <c r="AZ133" s="244"/>
      <c r="BA133" s="244"/>
      <c r="BB133" s="244"/>
      <c r="BC133" s="244"/>
      <c r="BD133" s="244"/>
      <c r="BE133" s="244"/>
      <c r="BF133" s="244"/>
      <c r="BG133" s="244"/>
      <c r="BH133" s="244"/>
    </row>
    <row r="134" spans="1:60" outlineLevel="1">
      <c r="A134" s="292"/>
      <c r="B134" s="259"/>
      <c r="C134" s="282" t="s">
        <v>239</v>
      </c>
      <c r="D134" s="262"/>
      <c r="E134" s="266">
        <v>15.72</v>
      </c>
      <c r="F134" s="273"/>
      <c r="G134" s="273"/>
      <c r="H134" s="274"/>
      <c r="I134" s="294"/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  <c r="X134" s="244"/>
      <c r="Y134" s="244"/>
      <c r="Z134" s="244"/>
      <c r="AA134" s="244"/>
      <c r="AB134" s="244"/>
      <c r="AC134" s="244"/>
      <c r="AD134" s="244"/>
      <c r="AE134" s="244"/>
      <c r="AF134" s="244"/>
      <c r="AG134" s="244"/>
      <c r="AH134" s="244"/>
      <c r="AI134" s="244"/>
      <c r="AJ134" s="244"/>
      <c r="AK134" s="244"/>
      <c r="AL134" s="244"/>
      <c r="AM134" s="244"/>
      <c r="AN134" s="244"/>
      <c r="AO134" s="244"/>
      <c r="AP134" s="244"/>
      <c r="AQ134" s="244"/>
      <c r="AR134" s="244"/>
      <c r="AS134" s="244"/>
      <c r="AT134" s="244"/>
      <c r="AU134" s="244"/>
      <c r="AV134" s="244"/>
      <c r="AW134" s="244"/>
      <c r="AX134" s="244"/>
      <c r="AY134" s="244"/>
      <c r="AZ134" s="244"/>
      <c r="BA134" s="244"/>
      <c r="BB134" s="244"/>
      <c r="BC134" s="244"/>
      <c r="BD134" s="244"/>
      <c r="BE134" s="244"/>
      <c r="BF134" s="244"/>
      <c r="BG134" s="244"/>
      <c r="BH134" s="244"/>
    </row>
    <row r="135" spans="1:60" outlineLevel="1">
      <c r="A135" s="292"/>
      <c r="B135" s="259"/>
      <c r="C135" s="282" t="s">
        <v>240</v>
      </c>
      <c r="D135" s="262"/>
      <c r="E135" s="266">
        <v>15.24</v>
      </c>
      <c r="F135" s="273"/>
      <c r="G135" s="273"/>
      <c r="H135" s="274"/>
      <c r="I135" s="294"/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4"/>
      <c r="AG135" s="244"/>
      <c r="AH135" s="244"/>
      <c r="AI135" s="244"/>
      <c r="AJ135" s="244"/>
      <c r="AK135" s="244"/>
      <c r="AL135" s="244"/>
      <c r="AM135" s="244"/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</row>
    <row r="136" spans="1:60" outlineLevel="1">
      <c r="A136" s="292"/>
      <c r="B136" s="259"/>
      <c r="C136" s="282" t="s">
        <v>257</v>
      </c>
      <c r="D136" s="262"/>
      <c r="E136" s="266"/>
      <c r="F136" s="273"/>
      <c r="G136" s="273"/>
      <c r="H136" s="274"/>
      <c r="I136" s="294"/>
      <c r="J136" s="244"/>
      <c r="K136" s="244"/>
      <c r="L136" s="244"/>
      <c r="M136" s="244"/>
      <c r="N136" s="244"/>
      <c r="O136" s="244"/>
      <c r="P136" s="244"/>
      <c r="Q136" s="244"/>
      <c r="R136" s="244"/>
      <c r="S136" s="244"/>
      <c r="T136" s="244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/>
      <c r="AF136" s="244"/>
      <c r="AG136" s="244"/>
      <c r="AH136" s="244"/>
      <c r="AI136" s="244"/>
      <c r="AJ136" s="244"/>
      <c r="AK136" s="244"/>
      <c r="AL136" s="244"/>
      <c r="AM136" s="244"/>
      <c r="AN136" s="244"/>
      <c r="AO136" s="244"/>
      <c r="AP136" s="244"/>
      <c r="AQ136" s="244"/>
      <c r="AR136" s="244"/>
      <c r="AS136" s="244"/>
      <c r="AT136" s="244"/>
      <c r="AU136" s="244"/>
      <c r="AV136" s="244"/>
      <c r="AW136" s="244"/>
      <c r="AX136" s="244"/>
      <c r="AY136" s="244"/>
      <c r="AZ136" s="244"/>
      <c r="BA136" s="244"/>
      <c r="BB136" s="244"/>
      <c r="BC136" s="244"/>
      <c r="BD136" s="244"/>
      <c r="BE136" s="244"/>
      <c r="BF136" s="244"/>
      <c r="BG136" s="244"/>
      <c r="BH136" s="244"/>
    </row>
    <row r="137" spans="1:60" outlineLevel="1">
      <c r="A137" s="292"/>
      <c r="B137" s="259"/>
      <c r="C137" s="282" t="s">
        <v>189</v>
      </c>
      <c r="D137" s="262"/>
      <c r="E137" s="266">
        <v>8.82</v>
      </c>
      <c r="F137" s="273"/>
      <c r="G137" s="273"/>
      <c r="H137" s="274"/>
      <c r="I137" s="294"/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4"/>
      <c r="AG137" s="244"/>
      <c r="AH137" s="244"/>
      <c r="AI137" s="244"/>
      <c r="AJ137" s="244"/>
      <c r="AK137" s="244"/>
      <c r="AL137" s="244"/>
      <c r="AM137" s="244"/>
      <c r="AN137" s="244"/>
      <c r="AO137" s="244"/>
      <c r="AP137" s="244"/>
      <c r="AQ137" s="244"/>
      <c r="AR137" s="244"/>
      <c r="AS137" s="244"/>
      <c r="AT137" s="244"/>
      <c r="AU137" s="244"/>
      <c r="AV137" s="244"/>
      <c r="AW137" s="244"/>
      <c r="AX137" s="244"/>
      <c r="AY137" s="244"/>
      <c r="AZ137" s="244"/>
      <c r="BA137" s="244"/>
      <c r="BB137" s="244"/>
      <c r="BC137" s="244"/>
      <c r="BD137" s="244"/>
      <c r="BE137" s="244"/>
      <c r="BF137" s="244"/>
      <c r="BG137" s="244"/>
      <c r="BH137" s="244"/>
    </row>
    <row r="138" spans="1:60" outlineLevel="1">
      <c r="A138" s="292"/>
      <c r="B138" s="259"/>
      <c r="C138" s="282" t="s">
        <v>190</v>
      </c>
      <c r="D138" s="262"/>
      <c r="E138" s="266">
        <v>2.27</v>
      </c>
      <c r="F138" s="273"/>
      <c r="G138" s="273"/>
      <c r="H138" s="274"/>
      <c r="I138" s="294"/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4"/>
      <c r="U138" s="244"/>
      <c r="V138" s="244"/>
      <c r="W138" s="244"/>
      <c r="X138" s="244"/>
      <c r="Y138" s="244"/>
      <c r="Z138" s="244"/>
      <c r="AA138" s="244"/>
      <c r="AB138" s="244"/>
      <c r="AC138" s="244"/>
      <c r="AD138" s="244"/>
      <c r="AE138" s="244"/>
      <c r="AF138" s="244"/>
      <c r="AG138" s="244"/>
      <c r="AH138" s="244"/>
      <c r="AI138" s="244"/>
      <c r="AJ138" s="244"/>
      <c r="AK138" s="244"/>
      <c r="AL138" s="244"/>
      <c r="AM138" s="244"/>
      <c r="AN138" s="244"/>
      <c r="AO138" s="244"/>
      <c r="AP138" s="244"/>
      <c r="AQ138" s="244"/>
      <c r="AR138" s="244"/>
      <c r="AS138" s="244"/>
      <c r="AT138" s="244"/>
      <c r="AU138" s="244"/>
      <c r="AV138" s="244"/>
      <c r="AW138" s="244"/>
      <c r="AX138" s="244"/>
      <c r="AY138" s="244"/>
      <c r="AZ138" s="244"/>
      <c r="BA138" s="244"/>
      <c r="BB138" s="244"/>
      <c r="BC138" s="244"/>
      <c r="BD138" s="244"/>
      <c r="BE138" s="244"/>
      <c r="BF138" s="244"/>
      <c r="BG138" s="244"/>
      <c r="BH138" s="244"/>
    </row>
    <row r="139" spans="1:60" outlineLevel="1">
      <c r="A139" s="291">
        <v>43</v>
      </c>
      <c r="B139" s="258" t="s">
        <v>268</v>
      </c>
      <c r="C139" s="281" t="s">
        <v>269</v>
      </c>
      <c r="D139" s="261" t="s">
        <v>142</v>
      </c>
      <c r="E139" s="265">
        <v>748.06700000000001</v>
      </c>
      <c r="F139" s="272"/>
      <c r="G139" s="273">
        <f>ROUND(E139*F139,2)</f>
        <v>0</v>
      </c>
      <c r="H139" s="274"/>
      <c r="I139" s="294" t="s">
        <v>125</v>
      </c>
      <c r="J139" s="244"/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 t="s">
        <v>126</v>
      </c>
      <c r="AF139" s="244">
        <v>1</v>
      </c>
      <c r="AG139" s="244"/>
      <c r="AH139" s="244"/>
      <c r="AI139" s="244"/>
      <c r="AJ139" s="244"/>
      <c r="AK139" s="244"/>
      <c r="AL139" s="244"/>
      <c r="AM139" s="244">
        <v>15</v>
      </c>
      <c r="AN139" s="244"/>
      <c r="AO139" s="244"/>
      <c r="AP139" s="244"/>
      <c r="AQ139" s="244"/>
      <c r="AR139" s="244"/>
      <c r="AS139" s="244"/>
      <c r="AT139" s="244"/>
      <c r="AU139" s="244"/>
      <c r="AV139" s="244"/>
      <c r="AW139" s="244"/>
      <c r="AX139" s="244"/>
      <c r="AY139" s="244"/>
      <c r="AZ139" s="244"/>
      <c r="BA139" s="244"/>
      <c r="BB139" s="244"/>
      <c r="BC139" s="244"/>
      <c r="BD139" s="244"/>
      <c r="BE139" s="244"/>
      <c r="BF139" s="244"/>
      <c r="BG139" s="244"/>
      <c r="BH139" s="244"/>
    </row>
    <row r="140" spans="1:60" outlineLevel="1">
      <c r="A140" s="292"/>
      <c r="B140" s="259"/>
      <c r="C140" s="282" t="s">
        <v>227</v>
      </c>
      <c r="D140" s="262"/>
      <c r="E140" s="266">
        <v>416.66</v>
      </c>
      <c r="F140" s="273"/>
      <c r="G140" s="273"/>
      <c r="H140" s="274"/>
      <c r="I140" s="294"/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  <c r="X140" s="244"/>
      <c r="Y140" s="244"/>
      <c r="Z140" s="244"/>
      <c r="AA140" s="244"/>
      <c r="AB140" s="244"/>
      <c r="AC140" s="244"/>
      <c r="AD140" s="244"/>
      <c r="AE140" s="244"/>
      <c r="AF140" s="244"/>
      <c r="AG140" s="244"/>
      <c r="AH140" s="244"/>
      <c r="AI140" s="244"/>
      <c r="AJ140" s="244"/>
      <c r="AK140" s="244"/>
      <c r="AL140" s="244"/>
      <c r="AM140" s="244"/>
      <c r="AN140" s="244"/>
      <c r="AO140" s="244"/>
      <c r="AP140" s="244"/>
      <c r="AQ140" s="244"/>
      <c r="AR140" s="244"/>
      <c r="AS140" s="244"/>
      <c r="AT140" s="244"/>
      <c r="AU140" s="244"/>
      <c r="AV140" s="244"/>
      <c r="AW140" s="244"/>
      <c r="AX140" s="244"/>
      <c r="AY140" s="244"/>
      <c r="AZ140" s="244"/>
      <c r="BA140" s="244"/>
      <c r="BB140" s="244"/>
      <c r="BC140" s="244"/>
      <c r="BD140" s="244"/>
      <c r="BE140" s="244"/>
      <c r="BF140" s="244"/>
      <c r="BG140" s="244"/>
      <c r="BH140" s="244"/>
    </row>
    <row r="141" spans="1:60" outlineLevel="1">
      <c r="A141" s="292"/>
      <c r="B141" s="259"/>
      <c r="C141" s="282" t="s">
        <v>228</v>
      </c>
      <c r="D141" s="262"/>
      <c r="E141" s="266">
        <v>357.55</v>
      </c>
      <c r="F141" s="273"/>
      <c r="G141" s="273"/>
      <c r="H141" s="274"/>
      <c r="I141" s="294"/>
      <c r="J141" s="244"/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4"/>
      <c r="AG141" s="244"/>
      <c r="AH141" s="244"/>
      <c r="AI141" s="244"/>
      <c r="AJ141" s="244"/>
      <c r="AK141" s="244"/>
      <c r="AL141" s="244"/>
      <c r="AM141" s="244"/>
      <c r="AN141" s="244"/>
      <c r="AO141" s="244"/>
      <c r="AP141" s="244"/>
      <c r="AQ141" s="244"/>
      <c r="AR141" s="244"/>
      <c r="AS141" s="244"/>
      <c r="AT141" s="244"/>
      <c r="AU141" s="244"/>
      <c r="AV141" s="244"/>
      <c r="AW141" s="244"/>
      <c r="AX141" s="244"/>
      <c r="AY141" s="244"/>
      <c r="AZ141" s="244"/>
      <c r="BA141" s="244"/>
      <c r="BB141" s="244"/>
      <c r="BC141" s="244"/>
      <c r="BD141" s="244"/>
      <c r="BE141" s="244"/>
      <c r="BF141" s="244"/>
      <c r="BG141" s="244"/>
      <c r="BH141" s="244"/>
    </row>
    <row r="142" spans="1:60" outlineLevel="1">
      <c r="A142" s="292"/>
      <c r="B142" s="259"/>
      <c r="C142" s="282" t="s">
        <v>229</v>
      </c>
      <c r="D142" s="262"/>
      <c r="E142" s="266">
        <v>-62.27</v>
      </c>
      <c r="F142" s="273"/>
      <c r="G142" s="273"/>
      <c r="H142" s="274"/>
      <c r="I142" s="294"/>
      <c r="J142" s="244"/>
      <c r="K142" s="244"/>
      <c r="L142" s="244"/>
      <c r="M142" s="244"/>
      <c r="N142" s="244"/>
      <c r="O142" s="244"/>
      <c r="P142" s="244"/>
      <c r="Q142" s="244"/>
      <c r="R142" s="244"/>
      <c r="S142" s="244"/>
      <c r="T142" s="244"/>
      <c r="U142" s="244"/>
      <c r="V142" s="244"/>
      <c r="W142" s="244"/>
      <c r="X142" s="244"/>
      <c r="Y142" s="244"/>
      <c r="Z142" s="244"/>
      <c r="AA142" s="244"/>
      <c r="AB142" s="244"/>
      <c r="AC142" s="244"/>
      <c r="AD142" s="244"/>
      <c r="AE142" s="244"/>
      <c r="AF142" s="244"/>
      <c r="AG142" s="244"/>
      <c r="AH142" s="244"/>
      <c r="AI142" s="244"/>
      <c r="AJ142" s="244"/>
      <c r="AK142" s="244"/>
      <c r="AL142" s="244"/>
      <c r="AM142" s="244"/>
      <c r="AN142" s="244"/>
      <c r="AO142" s="244"/>
      <c r="AP142" s="244"/>
      <c r="AQ142" s="244"/>
      <c r="AR142" s="244"/>
      <c r="AS142" s="244"/>
      <c r="AT142" s="244"/>
      <c r="AU142" s="244"/>
      <c r="AV142" s="244"/>
      <c r="AW142" s="244"/>
      <c r="AX142" s="244"/>
      <c r="AY142" s="244"/>
      <c r="AZ142" s="244"/>
      <c r="BA142" s="244"/>
      <c r="BB142" s="244"/>
      <c r="BC142" s="244"/>
      <c r="BD142" s="244"/>
      <c r="BE142" s="244"/>
      <c r="BF142" s="244"/>
      <c r="BG142" s="244"/>
      <c r="BH142" s="244"/>
    </row>
    <row r="143" spans="1:60" outlineLevel="1">
      <c r="A143" s="292"/>
      <c r="B143" s="259"/>
      <c r="C143" s="282" t="s">
        <v>230</v>
      </c>
      <c r="D143" s="262"/>
      <c r="E143" s="266"/>
      <c r="F143" s="273"/>
      <c r="G143" s="273"/>
      <c r="H143" s="274"/>
      <c r="I143" s="29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4"/>
      <c r="AG143" s="244"/>
      <c r="AH143" s="244"/>
      <c r="AI143" s="244"/>
      <c r="AJ143" s="244"/>
      <c r="AK143" s="244"/>
      <c r="AL143" s="244"/>
      <c r="AM143" s="244"/>
      <c r="AN143" s="244"/>
      <c r="AO143" s="244"/>
      <c r="AP143" s="244"/>
      <c r="AQ143" s="244"/>
      <c r="AR143" s="244"/>
      <c r="AS143" s="244"/>
      <c r="AT143" s="244"/>
      <c r="AU143" s="244"/>
      <c r="AV143" s="244"/>
      <c r="AW143" s="244"/>
      <c r="AX143" s="244"/>
      <c r="AY143" s="244"/>
      <c r="AZ143" s="244"/>
      <c r="BA143" s="244"/>
      <c r="BB143" s="244"/>
      <c r="BC143" s="244"/>
      <c r="BD143" s="244"/>
      <c r="BE143" s="244"/>
      <c r="BF143" s="244"/>
      <c r="BG143" s="244"/>
      <c r="BH143" s="244"/>
    </row>
    <row r="144" spans="1:60" outlineLevel="1">
      <c r="A144" s="292"/>
      <c r="B144" s="259"/>
      <c r="C144" s="282" t="s">
        <v>231</v>
      </c>
      <c r="D144" s="262"/>
      <c r="E144" s="266">
        <v>18.34</v>
      </c>
      <c r="F144" s="273"/>
      <c r="G144" s="273"/>
      <c r="H144" s="274"/>
      <c r="I144" s="294"/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4"/>
      <c r="U144" s="244"/>
      <c r="V144" s="244"/>
      <c r="W144" s="244"/>
      <c r="X144" s="244"/>
      <c r="Y144" s="244"/>
      <c r="Z144" s="244"/>
      <c r="AA144" s="244"/>
      <c r="AB144" s="244"/>
      <c r="AC144" s="244"/>
      <c r="AD144" s="244"/>
      <c r="AE144" s="244"/>
      <c r="AF144" s="244"/>
      <c r="AG144" s="244"/>
      <c r="AH144" s="244"/>
      <c r="AI144" s="244"/>
      <c r="AJ144" s="244"/>
      <c r="AK144" s="244"/>
      <c r="AL144" s="244"/>
      <c r="AM144" s="244"/>
      <c r="AN144" s="244"/>
      <c r="AO144" s="244"/>
      <c r="AP144" s="244"/>
      <c r="AQ144" s="244"/>
      <c r="AR144" s="244"/>
      <c r="AS144" s="244"/>
      <c r="AT144" s="244"/>
      <c r="AU144" s="244"/>
      <c r="AV144" s="244"/>
      <c r="AW144" s="244"/>
      <c r="AX144" s="244"/>
      <c r="AY144" s="244"/>
      <c r="AZ144" s="244"/>
      <c r="BA144" s="244"/>
      <c r="BB144" s="244"/>
      <c r="BC144" s="244"/>
      <c r="BD144" s="244"/>
      <c r="BE144" s="244"/>
      <c r="BF144" s="244"/>
      <c r="BG144" s="244"/>
      <c r="BH144" s="244"/>
    </row>
    <row r="145" spans="1:60" outlineLevel="1">
      <c r="A145" s="292"/>
      <c r="B145" s="259"/>
      <c r="C145" s="282" t="s">
        <v>144</v>
      </c>
      <c r="D145" s="262"/>
      <c r="E145" s="266">
        <v>17.78</v>
      </c>
      <c r="F145" s="273"/>
      <c r="G145" s="273"/>
      <c r="H145" s="274"/>
      <c r="I145" s="294"/>
      <c r="J145" s="244"/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4"/>
      <c r="AG145" s="244"/>
      <c r="AH145" s="244"/>
      <c r="AI145" s="244"/>
      <c r="AJ145" s="244"/>
      <c r="AK145" s="244"/>
      <c r="AL145" s="244"/>
      <c r="AM145" s="244"/>
      <c r="AN145" s="244"/>
      <c r="AO145" s="244"/>
      <c r="AP145" s="244"/>
      <c r="AQ145" s="244"/>
      <c r="AR145" s="244"/>
      <c r="AS145" s="244"/>
      <c r="AT145" s="244"/>
      <c r="AU145" s="244"/>
      <c r="AV145" s="244"/>
      <c r="AW145" s="244"/>
      <c r="AX145" s="244"/>
      <c r="AY145" s="244"/>
      <c r="AZ145" s="244"/>
      <c r="BA145" s="244"/>
      <c r="BB145" s="244"/>
      <c r="BC145" s="244"/>
      <c r="BD145" s="244"/>
      <c r="BE145" s="244"/>
      <c r="BF145" s="244"/>
      <c r="BG145" s="244"/>
      <c r="BH145" s="244"/>
    </row>
    <row r="146" spans="1:60" outlineLevel="1">
      <c r="A146" s="291">
        <v>44</v>
      </c>
      <c r="B146" s="258" t="s">
        <v>270</v>
      </c>
      <c r="C146" s="281" t="s">
        <v>271</v>
      </c>
      <c r="D146" s="261" t="s">
        <v>142</v>
      </c>
      <c r="E146" s="265">
        <v>748.06700000000001</v>
      </c>
      <c r="F146" s="272"/>
      <c r="G146" s="273">
        <f>ROUND(E146*F146,2)</f>
        <v>0</v>
      </c>
      <c r="H146" s="274"/>
      <c r="I146" s="294" t="s">
        <v>125</v>
      </c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4"/>
      <c r="U146" s="244"/>
      <c r="V146" s="244"/>
      <c r="W146" s="244"/>
      <c r="X146" s="244"/>
      <c r="Y146" s="244"/>
      <c r="Z146" s="244"/>
      <c r="AA146" s="244"/>
      <c r="AB146" s="244"/>
      <c r="AC146" s="244"/>
      <c r="AD146" s="244"/>
      <c r="AE146" s="244" t="s">
        <v>126</v>
      </c>
      <c r="AF146" s="244">
        <v>1</v>
      </c>
      <c r="AG146" s="244"/>
      <c r="AH146" s="244"/>
      <c r="AI146" s="244"/>
      <c r="AJ146" s="244"/>
      <c r="AK146" s="244"/>
      <c r="AL146" s="244"/>
      <c r="AM146" s="244">
        <v>15</v>
      </c>
      <c r="AN146" s="244"/>
      <c r="AO146" s="244"/>
      <c r="AP146" s="244"/>
      <c r="AQ146" s="244"/>
      <c r="AR146" s="244"/>
      <c r="AS146" s="244"/>
      <c r="AT146" s="244"/>
      <c r="AU146" s="244"/>
      <c r="AV146" s="244"/>
      <c r="AW146" s="244"/>
      <c r="AX146" s="244"/>
      <c r="AY146" s="244"/>
      <c r="AZ146" s="244"/>
      <c r="BA146" s="244"/>
      <c r="BB146" s="244"/>
      <c r="BC146" s="244"/>
      <c r="BD146" s="244"/>
      <c r="BE146" s="244"/>
      <c r="BF146" s="244"/>
      <c r="BG146" s="244"/>
      <c r="BH146" s="244"/>
    </row>
    <row r="147" spans="1:60" outlineLevel="1">
      <c r="A147" s="291">
        <v>45</v>
      </c>
      <c r="B147" s="258" t="s">
        <v>272</v>
      </c>
      <c r="C147" s="281" t="s">
        <v>273</v>
      </c>
      <c r="D147" s="261" t="s">
        <v>142</v>
      </c>
      <c r="E147" s="265">
        <v>35.76</v>
      </c>
      <c r="F147" s="272"/>
      <c r="G147" s="273">
        <f>ROUND(E147*F147,2)</f>
        <v>0</v>
      </c>
      <c r="H147" s="274"/>
      <c r="I147" s="294" t="s">
        <v>125</v>
      </c>
      <c r="J147" s="244"/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 t="s">
        <v>126</v>
      </c>
      <c r="AF147" s="244">
        <v>1</v>
      </c>
      <c r="AG147" s="244"/>
      <c r="AH147" s="244"/>
      <c r="AI147" s="244"/>
      <c r="AJ147" s="244"/>
      <c r="AK147" s="244"/>
      <c r="AL147" s="244"/>
      <c r="AM147" s="244">
        <v>15</v>
      </c>
      <c r="AN147" s="244"/>
      <c r="AO147" s="244"/>
      <c r="AP147" s="244"/>
      <c r="AQ147" s="244"/>
      <c r="AR147" s="244"/>
      <c r="AS147" s="244"/>
      <c r="AT147" s="244"/>
      <c r="AU147" s="244"/>
      <c r="AV147" s="244"/>
      <c r="AW147" s="244"/>
      <c r="AX147" s="244"/>
      <c r="AY147" s="244"/>
      <c r="AZ147" s="244"/>
      <c r="BA147" s="244"/>
      <c r="BB147" s="244"/>
      <c r="BC147" s="244"/>
      <c r="BD147" s="244"/>
      <c r="BE147" s="244"/>
      <c r="BF147" s="244"/>
      <c r="BG147" s="244"/>
      <c r="BH147" s="244"/>
    </row>
    <row r="148" spans="1:60" outlineLevel="1">
      <c r="A148" s="292"/>
      <c r="B148" s="259"/>
      <c r="C148" s="282" t="s">
        <v>274</v>
      </c>
      <c r="D148" s="262"/>
      <c r="E148" s="266">
        <v>35.76</v>
      </c>
      <c r="F148" s="273"/>
      <c r="G148" s="273"/>
      <c r="H148" s="274"/>
      <c r="I148" s="294"/>
      <c r="J148" s="244"/>
      <c r="K148" s="244"/>
      <c r="L148" s="244"/>
      <c r="M148" s="244"/>
      <c r="N148" s="244"/>
      <c r="O148" s="244"/>
      <c r="P148" s="244"/>
      <c r="Q148" s="244"/>
      <c r="R148" s="244"/>
      <c r="S148" s="244"/>
      <c r="T148" s="244"/>
      <c r="U148" s="244"/>
      <c r="V148" s="244"/>
      <c r="W148" s="244"/>
      <c r="X148" s="244"/>
      <c r="Y148" s="244"/>
      <c r="Z148" s="244"/>
      <c r="AA148" s="244"/>
      <c r="AB148" s="244"/>
      <c r="AC148" s="244"/>
      <c r="AD148" s="244"/>
      <c r="AE148" s="244"/>
      <c r="AF148" s="244"/>
      <c r="AG148" s="244"/>
      <c r="AH148" s="244"/>
      <c r="AI148" s="244"/>
      <c r="AJ148" s="244"/>
      <c r="AK148" s="244"/>
      <c r="AL148" s="244"/>
      <c r="AM148" s="244"/>
      <c r="AN148" s="244"/>
      <c r="AO148" s="244"/>
      <c r="AP148" s="244"/>
      <c r="AQ148" s="244"/>
      <c r="AR148" s="244"/>
      <c r="AS148" s="244"/>
      <c r="AT148" s="244"/>
      <c r="AU148" s="244"/>
      <c r="AV148" s="244"/>
      <c r="AW148" s="244"/>
      <c r="AX148" s="244"/>
      <c r="AY148" s="244"/>
      <c r="AZ148" s="244"/>
      <c r="BA148" s="244"/>
      <c r="BB148" s="244"/>
      <c r="BC148" s="244"/>
      <c r="BD148" s="244"/>
      <c r="BE148" s="244"/>
      <c r="BF148" s="244"/>
      <c r="BG148" s="244"/>
      <c r="BH148" s="244"/>
    </row>
    <row r="149" spans="1:60">
      <c r="A149" s="290" t="s">
        <v>120</v>
      </c>
      <c r="B149" s="257" t="s">
        <v>70</v>
      </c>
      <c r="C149" s="280" t="s">
        <v>71</v>
      </c>
      <c r="D149" s="260"/>
      <c r="E149" s="264"/>
      <c r="F149" s="275">
        <f>SUM(G150:G153)</f>
        <v>0</v>
      </c>
      <c r="G149" s="276"/>
      <c r="H149" s="271"/>
      <c r="I149" s="293"/>
      <c r="AE149" t="s">
        <v>121</v>
      </c>
    </row>
    <row r="150" spans="1:60" outlineLevel="1">
      <c r="A150" s="291">
        <v>46</v>
      </c>
      <c r="B150" s="258" t="s">
        <v>275</v>
      </c>
      <c r="C150" s="281" t="s">
        <v>276</v>
      </c>
      <c r="D150" s="261" t="s">
        <v>142</v>
      </c>
      <c r="E150" s="265">
        <v>5</v>
      </c>
      <c r="F150" s="272"/>
      <c r="G150" s="273">
        <f>ROUND(E150*F150,2)</f>
        <v>0</v>
      </c>
      <c r="H150" s="274"/>
      <c r="I150" s="294" t="s">
        <v>125</v>
      </c>
      <c r="J150" s="244"/>
      <c r="K150" s="244"/>
      <c r="L150" s="244"/>
      <c r="M150" s="244"/>
      <c r="N150" s="244"/>
      <c r="O150" s="244"/>
      <c r="P150" s="244"/>
      <c r="Q150" s="244"/>
      <c r="R150" s="244"/>
      <c r="S150" s="244"/>
      <c r="T150" s="244"/>
      <c r="U150" s="244"/>
      <c r="V150" s="244"/>
      <c r="W150" s="244"/>
      <c r="X150" s="244"/>
      <c r="Y150" s="244"/>
      <c r="Z150" s="244"/>
      <c r="AA150" s="244"/>
      <c r="AB150" s="244"/>
      <c r="AC150" s="244"/>
      <c r="AD150" s="244"/>
      <c r="AE150" s="244" t="s">
        <v>126</v>
      </c>
      <c r="AF150" s="244">
        <v>1</v>
      </c>
      <c r="AG150" s="244"/>
      <c r="AH150" s="244"/>
      <c r="AI150" s="244"/>
      <c r="AJ150" s="244"/>
      <c r="AK150" s="244"/>
      <c r="AL150" s="244"/>
      <c r="AM150" s="244">
        <v>15</v>
      </c>
      <c r="AN150" s="244"/>
      <c r="AO150" s="244"/>
      <c r="AP150" s="244"/>
      <c r="AQ150" s="244"/>
      <c r="AR150" s="244"/>
      <c r="AS150" s="244"/>
      <c r="AT150" s="244"/>
      <c r="AU150" s="244"/>
      <c r="AV150" s="244"/>
      <c r="AW150" s="244"/>
      <c r="AX150" s="244"/>
      <c r="AY150" s="244"/>
      <c r="AZ150" s="244"/>
      <c r="BA150" s="244"/>
      <c r="BB150" s="244"/>
      <c r="BC150" s="244"/>
      <c r="BD150" s="244"/>
      <c r="BE150" s="244"/>
      <c r="BF150" s="244"/>
      <c r="BG150" s="244"/>
      <c r="BH150" s="244"/>
    </row>
    <row r="151" spans="1:60" outlineLevel="1">
      <c r="A151" s="292"/>
      <c r="B151" s="259"/>
      <c r="C151" s="282" t="s">
        <v>277</v>
      </c>
      <c r="D151" s="262"/>
      <c r="E151" s="266">
        <v>5</v>
      </c>
      <c r="F151" s="273"/>
      <c r="G151" s="273"/>
      <c r="H151" s="274"/>
      <c r="I151" s="294"/>
      <c r="J151" s="244"/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4"/>
      <c r="AG151" s="244"/>
      <c r="AH151" s="244"/>
      <c r="AI151" s="244"/>
      <c r="AJ151" s="244"/>
      <c r="AK151" s="244"/>
      <c r="AL151" s="244"/>
      <c r="AM151" s="244"/>
      <c r="AN151" s="244"/>
      <c r="AO151" s="244"/>
      <c r="AP151" s="244"/>
      <c r="AQ151" s="244"/>
      <c r="AR151" s="244"/>
      <c r="AS151" s="244"/>
      <c r="AT151" s="244"/>
      <c r="AU151" s="244"/>
      <c r="AV151" s="244"/>
      <c r="AW151" s="244"/>
      <c r="AX151" s="244"/>
      <c r="AY151" s="244"/>
      <c r="AZ151" s="244"/>
      <c r="BA151" s="244"/>
      <c r="BB151" s="244"/>
      <c r="BC151" s="244"/>
      <c r="BD151" s="244"/>
      <c r="BE151" s="244"/>
      <c r="BF151" s="244"/>
      <c r="BG151" s="244"/>
      <c r="BH151" s="244"/>
    </row>
    <row r="152" spans="1:60" outlineLevel="1">
      <c r="A152" s="291">
        <v>47</v>
      </c>
      <c r="B152" s="258" t="s">
        <v>278</v>
      </c>
      <c r="C152" s="281" t="s">
        <v>279</v>
      </c>
      <c r="D152" s="261" t="s">
        <v>142</v>
      </c>
      <c r="E152" s="265">
        <v>5</v>
      </c>
      <c r="F152" s="272"/>
      <c r="G152" s="273">
        <f>ROUND(E152*F152,2)</f>
        <v>0</v>
      </c>
      <c r="H152" s="274"/>
      <c r="I152" s="294" t="s">
        <v>125</v>
      </c>
      <c r="J152" s="244"/>
      <c r="K152" s="244"/>
      <c r="L152" s="244"/>
      <c r="M152" s="244"/>
      <c r="N152" s="244"/>
      <c r="O152" s="244"/>
      <c r="P152" s="244"/>
      <c r="Q152" s="244"/>
      <c r="R152" s="244"/>
      <c r="S152" s="244"/>
      <c r="T152" s="244"/>
      <c r="U152" s="244"/>
      <c r="V152" s="244"/>
      <c r="W152" s="244"/>
      <c r="X152" s="244"/>
      <c r="Y152" s="244"/>
      <c r="Z152" s="244"/>
      <c r="AA152" s="244"/>
      <c r="AB152" s="244"/>
      <c r="AC152" s="244"/>
      <c r="AD152" s="244"/>
      <c r="AE152" s="244" t="s">
        <v>126</v>
      </c>
      <c r="AF152" s="244">
        <v>2</v>
      </c>
      <c r="AG152" s="244"/>
      <c r="AH152" s="244"/>
      <c r="AI152" s="244"/>
      <c r="AJ152" s="244"/>
      <c r="AK152" s="244"/>
      <c r="AL152" s="244"/>
      <c r="AM152" s="244">
        <v>15</v>
      </c>
      <c r="AN152" s="244"/>
      <c r="AO152" s="244"/>
      <c r="AP152" s="244"/>
      <c r="AQ152" s="244"/>
      <c r="AR152" s="244"/>
      <c r="AS152" s="244"/>
      <c r="AT152" s="244"/>
      <c r="AU152" s="244"/>
      <c r="AV152" s="244"/>
      <c r="AW152" s="244"/>
      <c r="AX152" s="244"/>
      <c r="AY152" s="244"/>
      <c r="AZ152" s="244"/>
      <c r="BA152" s="244"/>
      <c r="BB152" s="244"/>
      <c r="BC152" s="244"/>
      <c r="BD152" s="244"/>
      <c r="BE152" s="244"/>
      <c r="BF152" s="244"/>
      <c r="BG152" s="244"/>
      <c r="BH152" s="244"/>
    </row>
    <row r="153" spans="1:60" outlineLevel="1">
      <c r="A153" s="292"/>
      <c r="B153" s="259"/>
      <c r="C153" s="282" t="s">
        <v>277</v>
      </c>
      <c r="D153" s="262"/>
      <c r="E153" s="266">
        <v>5</v>
      </c>
      <c r="F153" s="273"/>
      <c r="G153" s="273"/>
      <c r="H153" s="274"/>
      <c r="I153" s="294"/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4"/>
      <c r="AG153" s="244"/>
      <c r="AH153" s="244"/>
      <c r="AI153" s="244"/>
      <c r="AJ153" s="244"/>
      <c r="AK153" s="244"/>
      <c r="AL153" s="244"/>
      <c r="AM153" s="244"/>
      <c r="AN153" s="244"/>
      <c r="AO153" s="244"/>
      <c r="AP153" s="244"/>
      <c r="AQ153" s="244"/>
      <c r="AR153" s="244"/>
      <c r="AS153" s="244"/>
      <c r="AT153" s="244"/>
      <c r="AU153" s="244"/>
      <c r="AV153" s="244"/>
      <c r="AW153" s="244"/>
      <c r="AX153" s="244"/>
      <c r="AY153" s="244"/>
      <c r="AZ153" s="244"/>
      <c r="BA153" s="244"/>
      <c r="BB153" s="244"/>
      <c r="BC153" s="244"/>
      <c r="BD153" s="244"/>
      <c r="BE153" s="244"/>
      <c r="BF153" s="244"/>
      <c r="BG153" s="244"/>
      <c r="BH153" s="244"/>
    </row>
    <row r="154" spans="1:60">
      <c r="A154" s="290" t="s">
        <v>120</v>
      </c>
      <c r="B154" s="257" t="s">
        <v>72</v>
      </c>
      <c r="C154" s="280" t="s">
        <v>73</v>
      </c>
      <c r="D154" s="260"/>
      <c r="E154" s="264"/>
      <c r="F154" s="275">
        <f>SUM(G155:G169)</f>
        <v>0</v>
      </c>
      <c r="G154" s="276"/>
      <c r="H154" s="271"/>
      <c r="I154" s="293"/>
      <c r="AE154" t="s">
        <v>121</v>
      </c>
    </row>
    <row r="155" spans="1:60" outlineLevel="1">
      <c r="A155" s="291">
        <v>48</v>
      </c>
      <c r="B155" s="258" t="s">
        <v>280</v>
      </c>
      <c r="C155" s="281" t="s">
        <v>281</v>
      </c>
      <c r="D155" s="261" t="s">
        <v>142</v>
      </c>
      <c r="E155" s="265">
        <v>87.3</v>
      </c>
      <c r="F155" s="272"/>
      <c r="G155" s="273">
        <f>ROUND(E155*F155,2)</f>
        <v>0</v>
      </c>
      <c r="H155" s="274"/>
      <c r="I155" s="294" t="s">
        <v>125</v>
      </c>
      <c r="J155" s="244"/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 t="s">
        <v>126</v>
      </c>
      <c r="AF155" s="244">
        <v>1</v>
      </c>
      <c r="AG155" s="244"/>
      <c r="AH155" s="244"/>
      <c r="AI155" s="244"/>
      <c r="AJ155" s="244"/>
      <c r="AK155" s="244"/>
      <c r="AL155" s="244"/>
      <c r="AM155" s="244">
        <v>15</v>
      </c>
      <c r="AN155" s="244"/>
      <c r="AO155" s="244"/>
      <c r="AP155" s="244"/>
      <c r="AQ155" s="244"/>
      <c r="AR155" s="244"/>
      <c r="AS155" s="244"/>
      <c r="AT155" s="244"/>
      <c r="AU155" s="244"/>
      <c r="AV155" s="244"/>
      <c r="AW155" s="244"/>
      <c r="AX155" s="244"/>
      <c r="AY155" s="244"/>
      <c r="AZ155" s="244"/>
      <c r="BA155" s="244"/>
      <c r="BB155" s="244"/>
      <c r="BC155" s="244"/>
      <c r="BD155" s="244"/>
      <c r="BE155" s="244"/>
      <c r="BF155" s="244"/>
      <c r="BG155" s="244"/>
      <c r="BH155" s="244"/>
    </row>
    <row r="156" spans="1:60" outlineLevel="1">
      <c r="A156" s="292"/>
      <c r="B156" s="259"/>
      <c r="C156" s="282" t="s">
        <v>282</v>
      </c>
      <c r="D156" s="262"/>
      <c r="E156" s="266">
        <v>45</v>
      </c>
      <c r="F156" s="273"/>
      <c r="G156" s="273"/>
      <c r="H156" s="274"/>
      <c r="I156" s="294"/>
      <c r="J156" s="244"/>
      <c r="K156" s="244"/>
      <c r="L156" s="244"/>
      <c r="M156" s="244"/>
      <c r="N156" s="244"/>
      <c r="O156" s="244"/>
      <c r="P156" s="244"/>
      <c r="Q156" s="244"/>
      <c r="R156" s="244"/>
      <c r="S156" s="244"/>
      <c r="T156" s="244"/>
      <c r="U156" s="244"/>
      <c r="V156" s="244"/>
      <c r="W156" s="244"/>
      <c r="X156" s="244"/>
      <c r="Y156" s="244"/>
      <c r="Z156" s="244"/>
      <c r="AA156" s="244"/>
      <c r="AB156" s="244"/>
      <c r="AC156" s="244"/>
      <c r="AD156" s="244"/>
      <c r="AE156" s="244"/>
      <c r="AF156" s="244"/>
      <c r="AG156" s="244"/>
      <c r="AH156" s="244"/>
      <c r="AI156" s="244"/>
      <c r="AJ156" s="244"/>
      <c r="AK156" s="244"/>
      <c r="AL156" s="244"/>
      <c r="AM156" s="244"/>
      <c r="AN156" s="244"/>
      <c r="AO156" s="244"/>
      <c r="AP156" s="244"/>
      <c r="AQ156" s="244"/>
      <c r="AR156" s="244"/>
      <c r="AS156" s="244"/>
      <c r="AT156" s="244"/>
      <c r="AU156" s="244"/>
      <c r="AV156" s="244"/>
      <c r="AW156" s="244"/>
      <c r="AX156" s="244"/>
      <c r="AY156" s="244"/>
      <c r="AZ156" s="244"/>
      <c r="BA156" s="244"/>
      <c r="BB156" s="244"/>
      <c r="BC156" s="244"/>
      <c r="BD156" s="244"/>
      <c r="BE156" s="244"/>
      <c r="BF156" s="244"/>
      <c r="BG156" s="244"/>
      <c r="BH156" s="244"/>
    </row>
    <row r="157" spans="1:60" outlineLevel="1">
      <c r="A157" s="292"/>
      <c r="B157" s="259"/>
      <c r="C157" s="282" t="s">
        <v>283</v>
      </c>
      <c r="D157" s="262"/>
      <c r="E157" s="266">
        <v>42.3</v>
      </c>
      <c r="F157" s="273"/>
      <c r="G157" s="273"/>
      <c r="H157" s="274"/>
      <c r="I157" s="294"/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4"/>
      <c r="AG157" s="244"/>
      <c r="AH157" s="244"/>
      <c r="AI157" s="244"/>
      <c r="AJ157" s="244"/>
      <c r="AK157" s="244"/>
      <c r="AL157" s="244"/>
      <c r="AM157" s="244"/>
      <c r="AN157" s="244"/>
      <c r="AO157" s="244"/>
      <c r="AP157" s="244"/>
      <c r="AQ157" s="244"/>
      <c r="AR157" s="244"/>
      <c r="AS157" s="244"/>
      <c r="AT157" s="244"/>
      <c r="AU157" s="244"/>
      <c r="AV157" s="244"/>
      <c r="AW157" s="244"/>
      <c r="AX157" s="244"/>
      <c r="AY157" s="244"/>
      <c r="AZ157" s="244"/>
      <c r="BA157" s="244"/>
      <c r="BB157" s="244"/>
      <c r="BC157" s="244"/>
      <c r="BD157" s="244"/>
      <c r="BE157" s="244"/>
      <c r="BF157" s="244"/>
      <c r="BG157" s="244"/>
      <c r="BH157" s="244"/>
    </row>
    <row r="158" spans="1:60" outlineLevel="1">
      <c r="A158" s="291">
        <v>49</v>
      </c>
      <c r="B158" s="258" t="s">
        <v>284</v>
      </c>
      <c r="C158" s="281" t="s">
        <v>285</v>
      </c>
      <c r="D158" s="261" t="s">
        <v>142</v>
      </c>
      <c r="E158" s="265">
        <v>865.899</v>
      </c>
      <c r="F158" s="272"/>
      <c r="G158" s="273">
        <f>ROUND(E158*F158,2)</f>
        <v>0</v>
      </c>
      <c r="H158" s="274"/>
      <c r="I158" s="294" t="s">
        <v>125</v>
      </c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4"/>
      <c r="U158" s="244"/>
      <c r="V158" s="244"/>
      <c r="W158" s="244"/>
      <c r="X158" s="244"/>
      <c r="Y158" s="244"/>
      <c r="Z158" s="244"/>
      <c r="AA158" s="244"/>
      <c r="AB158" s="244"/>
      <c r="AC158" s="244"/>
      <c r="AD158" s="244"/>
      <c r="AE158" s="244" t="s">
        <v>126</v>
      </c>
      <c r="AF158" s="244">
        <v>1</v>
      </c>
      <c r="AG158" s="244"/>
      <c r="AH158" s="244"/>
      <c r="AI158" s="244"/>
      <c r="AJ158" s="244"/>
      <c r="AK158" s="244"/>
      <c r="AL158" s="244"/>
      <c r="AM158" s="244">
        <v>15</v>
      </c>
      <c r="AN158" s="244"/>
      <c r="AO158" s="244"/>
      <c r="AP158" s="244"/>
      <c r="AQ158" s="244"/>
      <c r="AR158" s="244"/>
      <c r="AS158" s="244"/>
      <c r="AT158" s="244"/>
      <c r="AU158" s="244"/>
      <c r="AV158" s="244"/>
      <c r="AW158" s="244"/>
      <c r="AX158" s="244"/>
      <c r="AY158" s="244"/>
      <c r="AZ158" s="244"/>
      <c r="BA158" s="244"/>
      <c r="BB158" s="244"/>
      <c r="BC158" s="244"/>
      <c r="BD158" s="244"/>
      <c r="BE158" s="244"/>
      <c r="BF158" s="244"/>
      <c r="BG158" s="244"/>
      <c r="BH158" s="244"/>
    </row>
    <row r="159" spans="1:60" outlineLevel="1">
      <c r="A159" s="292"/>
      <c r="B159" s="259"/>
      <c r="C159" s="282" t="s">
        <v>286</v>
      </c>
      <c r="D159" s="262"/>
      <c r="E159" s="266">
        <v>480.76</v>
      </c>
      <c r="F159" s="273"/>
      <c r="G159" s="273"/>
      <c r="H159" s="274"/>
      <c r="I159" s="294"/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4"/>
      <c r="AG159" s="244"/>
      <c r="AH159" s="244"/>
      <c r="AI159" s="244"/>
      <c r="AJ159" s="244"/>
      <c r="AK159" s="244"/>
      <c r="AL159" s="244"/>
      <c r="AM159" s="244"/>
      <c r="AN159" s="244"/>
      <c r="AO159" s="244"/>
      <c r="AP159" s="244"/>
      <c r="AQ159" s="244"/>
      <c r="AR159" s="244"/>
      <c r="AS159" s="244"/>
      <c r="AT159" s="244"/>
      <c r="AU159" s="244"/>
      <c r="AV159" s="244"/>
      <c r="AW159" s="244"/>
      <c r="AX159" s="244"/>
      <c r="AY159" s="244"/>
      <c r="AZ159" s="244"/>
      <c r="BA159" s="244"/>
      <c r="BB159" s="244"/>
      <c r="BC159" s="244"/>
      <c r="BD159" s="244"/>
      <c r="BE159" s="244"/>
      <c r="BF159" s="244"/>
      <c r="BG159" s="244"/>
      <c r="BH159" s="244"/>
    </row>
    <row r="160" spans="1:60" outlineLevel="1">
      <c r="A160" s="292"/>
      <c r="B160" s="259"/>
      <c r="C160" s="282" t="s">
        <v>287</v>
      </c>
      <c r="D160" s="262"/>
      <c r="E160" s="266">
        <v>385.13</v>
      </c>
      <c r="F160" s="273"/>
      <c r="G160" s="273"/>
      <c r="H160" s="274"/>
      <c r="I160" s="29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/>
      <c r="AF160" s="244"/>
      <c r="AG160" s="244"/>
      <c r="AH160" s="244"/>
      <c r="AI160" s="244"/>
      <c r="AJ160" s="244"/>
      <c r="AK160" s="244"/>
      <c r="AL160" s="244"/>
      <c r="AM160" s="244"/>
      <c r="AN160" s="244"/>
      <c r="AO160" s="244"/>
      <c r="AP160" s="244"/>
      <c r="AQ160" s="244"/>
      <c r="AR160" s="244"/>
      <c r="AS160" s="244"/>
      <c r="AT160" s="244"/>
      <c r="AU160" s="244"/>
      <c r="AV160" s="244"/>
      <c r="AW160" s="244"/>
      <c r="AX160" s="244"/>
      <c r="AY160" s="244"/>
      <c r="AZ160" s="244"/>
      <c r="BA160" s="244"/>
      <c r="BB160" s="244"/>
      <c r="BC160" s="244"/>
      <c r="BD160" s="244"/>
      <c r="BE160" s="244"/>
      <c r="BF160" s="244"/>
      <c r="BG160" s="244"/>
      <c r="BH160" s="244"/>
    </row>
    <row r="161" spans="1:60" outlineLevel="1">
      <c r="A161" s="291">
        <v>50</v>
      </c>
      <c r="B161" s="258" t="s">
        <v>288</v>
      </c>
      <c r="C161" s="281" t="s">
        <v>289</v>
      </c>
      <c r="D161" s="261" t="s">
        <v>142</v>
      </c>
      <c r="E161" s="265">
        <v>2597.6970000000001</v>
      </c>
      <c r="F161" s="272"/>
      <c r="G161" s="273">
        <f>ROUND(E161*F161,2)</f>
        <v>0</v>
      </c>
      <c r="H161" s="274"/>
      <c r="I161" s="294" t="s">
        <v>125</v>
      </c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 t="s">
        <v>126</v>
      </c>
      <c r="AF161" s="244">
        <v>1</v>
      </c>
      <c r="AG161" s="244"/>
      <c r="AH161" s="244"/>
      <c r="AI161" s="244"/>
      <c r="AJ161" s="244"/>
      <c r="AK161" s="244"/>
      <c r="AL161" s="244"/>
      <c r="AM161" s="244">
        <v>15</v>
      </c>
      <c r="AN161" s="244"/>
      <c r="AO161" s="244"/>
      <c r="AP161" s="244"/>
      <c r="AQ161" s="244"/>
      <c r="AR161" s="244"/>
      <c r="AS161" s="244"/>
      <c r="AT161" s="244"/>
      <c r="AU161" s="244"/>
      <c r="AV161" s="244"/>
      <c r="AW161" s="244"/>
      <c r="AX161" s="244"/>
      <c r="AY161" s="244"/>
      <c r="AZ161" s="244"/>
      <c r="BA161" s="244"/>
      <c r="BB161" s="244"/>
      <c r="BC161" s="244"/>
      <c r="BD161" s="244"/>
      <c r="BE161" s="244"/>
      <c r="BF161" s="244"/>
      <c r="BG161" s="244"/>
      <c r="BH161" s="244"/>
    </row>
    <row r="162" spans="1:60" outlineLevel="1">
      <c r="A162" s="291">
        <v>51</v>
      </c>
      <c r="B162" s="258" t="s">
        <v>290</v>
      </c>
      <c r="C162" s="281" t="s">
        <v>291</v>
      </c>
      <c r="D162" s="261" t="s">
        <v>142</v>
      </c>
      <c r="E162" s="265">
        <v>865.899</v>
      </c>
      <c r="F162" s="272"/>
      <c r="G162" s="273">
        <f>ROUND(E162*F162,2)</f>
        <v>0</v>
      </c>
      <c r="H162" s="274"/>
      <c r="I162" s="294" t="s">
        <v>125</v>
      </c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 t="s">
        <v>126</v>
      </c>
      <c r="AF162" s="244">
        <v>1</v>
      </c>
      <c r="AG162" s="244"/>
      <c r="AH162" s="244"/>
      <c r="AI162" s="244"/>
      <c r="AJ162" s="244"/>
      <c r="AK162" s="244"/>
      <c r="AL162" s="244"/>
      <c r="AM162" s="244">
        <v>15</v>
      </c>
      <c r="AN162" s="244"/>
      <c r="AO162" s="244"/>
      <c r="AP162" s="244"/>
      <c r="AQ162" s="244"/>
      <c r="AR162" s="244"/>
      <c r="AS162" s="244"/>
      <c r="AT162" s="244"/>
      <c r="AU162" s="244"/>
      <c r="AV162" s="244"/>
      <c r="AW162" s="244"/>
      <c r="AX162" s="244"/>
      <c r="AY162" s="244"/>
      <c r="AZ162" s="244"/>
      <c r="BA162" s="244"/>
      <c r="BB162" s="244"/>
      <c r="BC162" s="244"/>
      <c r="BD162" s="244"/>
      <c r="BE162" s="244"/>
      <c r="BF162" s="244"/>
      <c r="BG162" s="244"/>
      <c r="BH162" s="244"/>
    </row>
    <row r="163" spans="1:60" outlineLevel="1">
      <c r="A163" s="291">
        <v>52</v>
      </c>
      <c r="B163" s="258" t="s">
        <v>292</v>
      </c>
      <c r="C163" s="281" t="s">
        <v>293</v>
      </c>
      <c r="D163" s="261" t="s">
        <v>142</v>
      </c>
      <c r="E163" s="265">
        <v>865.899</v>
      </c>
      <c r="F163" s="272"/>
      <c r="G163" s="273">
        <f>ROUND(E163*F163,2)</f>
        <v>0</v>
      </c>
      <c r="H163" s="274"/>
      <c r="I163" s="294" t="s">
        <v>125</v>
      </c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 t="s">
        <v>126</v>
      </c>
      <c r="AF163" s="244">
        <v>1</v>
      </c>
      <c r="AG163" s="244"/>
      <c r="AH163" s="244"/>
      <c r="AI163" s="244"/>
      <c r="AJ163" s="244"/>
      <c r="AK163" s="244"/>
      <c r="AL163" s="244"/>
      <c r="AM163" s="244">
        <v>15</v>
      </c>
      <c r="AN163" s="244"/>
      <c r="AO163" s="244"/>
      <c r="AP163" s="244"/>
      <c r="AQ163" s="244"/>
      <c r="AR163" s="244"/>
      <c r="AS163" s="244"/>
      <c r="AT163" s="244"/>
      <c r="AU163" s="244"/>
      <c r="AV163" s="244"/>
      <c r="AW163" s="244"/>
      <c r="AX163" s="244"/>
      <c r="AY163" s="244"/>
      <c r="AZ163" s="244"/>
      <c r="BA163" s="244"/>
      <c r="BB163" s="244"/>
      <c r="BC163" s="244"/>
      <c r="BD163" s="244"/>
      <c r="BE163" s="244"/>
      <c r="BF163" s="244"/>
      <c r="BG163" s="244"/>
      <c r="BH163" s="244"/>
    </row>
    <row r="164" spans="1:60" outlineLevel="1">
      <c r="A164" s="291">
        <v>53</v>
      </c>
      <c r="B164" s="258" t="s">
        <v>294</v>
      </c>
      <c r="C164" s="281" t="s">
        <v>295</v>
      </c>
      <c r="D164" s="261" t="s">
        <v>142</v>
      </c>
      <c r="E164" s="265">
        <v>2597.6970000000001</v>
      </c>
      <c r="F164" s="272"/>
      <c r="G164" s="273">
        <f>ROUND(E164*F164,2)</f>
        <v>0</v>
      </c>
      <c r="H164" s="274"/>
      <c r="I164" s="294" t="s">
        <v>125</v>
      </c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 t="s">
        <v>126</v>
      </c>
      <c r="AF164" s="244">
        <v>1</v>
      </c>
      <c r="AG164" s="244"/>
      <c r="AH164" s="244"/>
      <c r="AI164" s="244"/>
      <c r="AJ164" s="244"/>
      <c r="AK164" s="244"/>
      <c r="AL164" s="244"/>
      <c r="AM164" s="244">
        <v>15</v>
      </c>
      <c r="AN164" s="244"/>
      <c r="AO164" s="244"/>
      <c r="AP164" s="244"/>
      <c r="AQ164" s="244"/>
      <c r="AR164" s="244"/>
      <c r="AS164" s="244"/>
      <c r="AT164" s="244"/>
      <c r="AU164" s="244"/>
      <c r="AV164" s="244"/>
      <c r="AW164" s="244"/>
      <c r="AX164" s="244"/>
      <c r="AY164" s="244"/>
      <c r="AZ164" s="244"/>
      <c r="BA164" s="244"/>
      <c r="BB164" s="244"/>
      <c r="BC164" s="244"/>
      <c r="BD164" s="244"/>
      <c r="BE164" s="244"/>
      <c r="BF164" s="244"/>
      <c r="BG164" s="244"/>
      <c r="BH164" s="244"/>
    </row>
    <row r="165" spans="1:60" outlineLevel="1">
      <c r="A165" s="291">
        <v>54</v>
      </c>
      <c r="B165" s="258" t="s">
        <v>296</v>
      </c>
      <c r="C165" s="281" t="s">
        <v>297</v>
      </c>
      <c r="D165" s="261" t="s">
        <v>142</v>
      </c>
      <c r="E165" s="265">
        <v>865.899</v>
      </c>
      <c r="F165" s="272"/>
      <c r="G165" s="273">
        <f>ROUND(E165*F165,2)</f>
        <v>0</v>
      </c>
      <c r="H165" s="274"/>
      <c r="I165" s="294" t="s">
        <v>125</v>
      </c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 t="s">
        <v>126</v>
      </c>
      <c r="AF165" s="244">
        <v>1</v>
      </c>
      <c r="AG165" s="244"/>
      <c r="AH165" s="244"/>
      <c r="AI165" s="244"/>
      <c r="AJ165" s="244"/>
      <c r="AK165" s="244"/>
      <c r="AL165" s="244"/>
      <c r="AM165" s="244">
        <v>15</v>
      </c>
      <c r="AN165" s="244"/>
      <c r="AO165" s="244"/>
      <c r="AP165" s="244"/>
      <c r="AQ165" s="244"/>
      <c r="AR165" s="244"/>
      <c r="AS165" s="244"/>
      <c r="AT165" s="244"/>
      <c r="AU165" s="244"/>
      <c r="AV165" s="244"/>
      <c r="AW165" s="244"/>
      <c r="AX165" s="244"/>
      <c r="AY165" s="244"/>
      <c r="AZ165" s="244"/>
      <c r="BA165" s="244"/>
      <c r="BB165" s="244"/>
      <c r="BC165" s="244"/>
      <c r="BD165" s="244"/>
      <c r="BE165" s="244"/>
      <c r="BF165" s="244"/>
      <c r="BG165" s="244"/>
      <c r="BH165" s="244"/>
    </row>
    <row r="166" spans="1:60" outlineLevel="1">
      <c r="A166" s="291">
        <v>55</v>
      </c>
      <c r="B166" s="258" t="s">
        <v>298</v>
      </c>
      <c r="C166" s="281" t="s">
        <v>299</v>
      </c>
      <c r="D166" s="261" t="s">
        <v>174</v>
      </c>
      <c r="E166" s="265">
        <v>26.6</v>
      </c>
      <c r="F166" s="272"/>
      <c r="G166" s="273">
        <f>ROUND(E166*F166,2)</f>
        <v>0</v>
      </c>
      <c r="H166" s="274"/>
      <c r="I166" s="294" t="s">
        <v>125</v>
      </c>
      <c r="J166" s="244"/>
      <c r="K166" s="244"/>
      <c r="L166" s="244"/>
      <c r="M166" s="244"/>
      <c r="N166" s="244"/>
      <c r="O166" s="244"/>
      <c r="P166" s="244"/>
      <c r="Q166" s="244"/>
      <c r="R166" s="244"/>
      <c r="S166" s="244"/>
      <c r="T166" s="244"/>
      <c r="U166" s="244"/>
      <c r="V166" s="244"/>
      <c r="W166" s="244"/>
      <c r="X166" s="244"/>
      <c r="Y166" s="244"/>
      <c r="Z166" s="244"/>
      <c r="AA166" s="244"/>
      <c r="AB166" s="244"/>
      <c r="AC166" s="244"/>
      <c r="AD166" s="244"/>
      <c r="AE166" s="244" t="s">
        <v>126</v>
      </c>
      <c r="AF166" s="244">
        <v>1</v>
      </c>
      <c r="AG166" s="244"/>
      <c r="AH166" s="244"/>
      <c r="AI166" s="244"/>
      <c r="AJ166" s="244"/>
      <c r="AK166" s="244"/>
      <c r="AL166" s="244"/>
      <c r="AM166" s="244">
        <v>15</v>
      </c>
      <c r="AN166" s="244"/>
      <c r="AO166" s="244"/>
      <c r="AP166" s="244"/>
      <c r="AQ166" s="244"/>
      <c r="AR166" s="244"/>
      <c r="AS166" s="244"/>
      <c r="AT166" s="244"/>
      <c r="AU166" s="244"/>
      <c r="AV166" s="244"/>
      <c r="AW166" s="244"/>
      <c r="AX166" s="244"/>
      <c r="AY166" s="244"/>
      <c r="AZ166" s="244"/>
      <c r="BA166" s="244"/>
      <c r="BB166" s="244"/>
      <c r="BC166" s="244"/>
      <c r="BD166" s="244"/>
      <c r="BE166" s="244"/>
      <c r="BF166" s="244"/>
      <c r="BG166" s="244"/>
      <c r="BH166" s="244"/>
    </row>
    <row r="167" spans="1:60" outlineLevel="1">
      <c r="A167" s="292"/>
      <c r="B167" s="259"/>
      <c r="C167" s="282" t="s">
        <v>300</v>
      </c>
      <c r="D167" s="262"/>
      <c r="E167" s="266">
        <v>26.6</v>
      </c>
      <c r="F167" s="273"/>
      <c r="G167" s="273"/>
      <c r="H167" s="274"/>
      <c r="I167" s="294"/>
      <c r="J167" s="244"/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4"/>
      <c r="AG167" s="244"/>
      <c r="AH167" s="244"/>
      <c r="AI167" s="244"/>
      <c r="AJ167" s="244"/>
      <c r="AK167" s="244"/>
      <c r="AL167" s="244"/>
      <c r="AM167" s="244"/>
      <c r="AN167" s="244"/>
      <c r="AO167" s="244"/>
      <c r="AP167" s="244"/>
      <c r="AQ167" s="244"/>
      <c r="AR167" s="244"/>
      <c r="AS167" s="244"/>
      <c r="AT167" s="244"/>
      <c r="AU167" s="244"/>
      <c r="AV167" s="244"/>
      <c r="AW167" s="244"/>
      <c r="AX167" s="244"/>
      <c r="AY167" s="244"/>
      <c r="AZ167" s="244"/>
      <c r="BA167" s="244"/>
      <c r="BB167" s="244"/>
      <c r="BC167" s="244"/>
      <c r="BD167" s="244"/>
      <c r="BE167" s="244"/>
      <c r="BF167" s="244"/>
      <c r="BG167" s="244"/>
      <c r="BH167" s="244"/>
    </row>
    <row r="168" spans="1:60" outlineLevel="1">
      <c r="A168" s="291">
        <v>56</v>
      </c>
      <c r="B168" s="258" t="s">
        <v>301</v>
      </c>
      <c r="C168" s="281" t="s">
        <v>302</v>
      </c>
      <c r="D168" s="261" t="s">
        <v>174</v>
      </c>
      <c r="E168" s="265">
        <v>79.8</v>
      </c>
      <c r="F168" s="272"/>
      <c r="G168" s="273">
        <f>ROUND(E168*F168,2)</f>
        <v>0</v>
      </c>
      <c r="H168" s="274"/>
      <c r="I168" s="294" t="s">
        <v>125</v>
      </c>
      <c r="J168" s="244"/>
      <c r="K168" s="244"/>
      <c r="L168" s="244"/>
      <c r="M168" s="244"/>
      <c r="N168" s="244"/>
      <c r="O168" s="244"/>
      <c r="P168" s="244"/>
      <c r="Q168" s="244"/>
      <c r="R168" s="244"/>
      <c r="S168" s="244"/>
      <c r="T168" s="244"/>
      <c r="U168" s="244"/>
      <c r="V168" s="244"/>
      <c r="W168" s="244"/>
      <c r="X168" s="244"/>
      <c r="Y168" s="244"/>
      <c r="Z168" s="244"/>
      <c r="AA168" s="244"/>
      <c r="AB168" s="244"/>
      <c r="AC168" s="244"/>
      <c r="AD168" s="244"/>
      <c r="AE168" s="244" t="s">
        <v>126</v>
      </c>
      <c r="AF168" s="244">
        <v>1</v>
      </c>
      <c r="AG168" s="244"/>
      <c r="AH168" s="244"/>
      <c r="AI168" s="244"/>
      <c r="AJ168" s="244"/>
      <c r="AK168" s="244"/>
      <c r="AL168" s="244"/>
      <c r="AM168" s="244">
        <v>15</v>
      </c>
      <c r="AN168" s="244"/>
      <c r="AO168" s="244"/>
      <c r="AP168" s="244"/>
      <c r="AQ168" s="244"/>
      <c r="AR168" s="244"/>
      <c r="AS168" s="244"/>
      <c r="AT168" s="244"/>
      <c r="AU168" s="244"/>
      <c r="AV168" s="244"/>
      <c r="AW168" s="244"/>
      <c r="AX168" s="244"/>
      <c r="AY168" s="244"/>
      <c r="AZ168" s="244"/>
      <c r="BA168" s="244"/>
      <c r="BB168" s="244"/>
      <c r="BC168" s="244"/>
      <c r="BD168" s="244"/>
      <c r="BE168" s="244"/>
      <c r="BF168" s="244"/>
      <c r="BG168" s="244"/>
      <c r="BH168" s="244"/>
    </row>
    <row r="169" spans="1:60" outlineLevel="1">
      <c r="A169" s="291">
        <v>57</v>
      </c>
      <c r="B169" s="258" t="s">
        <v>303</v>
      </c>
      <c r="C169" s="281" t="s">
        <v>304</v>
      </c>
      <c r="D169" s="261" t="s">
        <v>174</v>
      </c>
      <c r="E169" s="265">
        <v>26.6</v>
      </c>
      <c r="F169" s="272"/>
      <c r="G169" s="273">
        <f>ROUND(E169*F169,2)</f>
        <v>0</v>
      </c>
      <c r="H169" s="274"/>
      <c r="I169" s="294" t="s">
        <v>125</v>
      </c>
      <c r="J169" s="244"/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 t="s">
        <v>126</v>
      </c>
      <c r="AF169" s="244">
        <v>1</v>
      </c>
      <c r="AG169" s="244"/>
      <c r="AH169" s="244"/>
      <c r="AI169" s="244"/>
      <c r="AJ169" s="244"/>
      <c r="AK169" s="244"/>
      <c r="AL169" s="244"/>
      <c r="AM169" s="244">
        <v>15</v>
      </c>
      <c r="AN169" s="244"/>
      <c r="AO169" s="244"/>
      <c r="AP169" s="244"/>
      <c r="AQ169" s="244"/>
      <c r="AR169" s="244"/>
      <c r="AS169" s="244"/>
      <c r="AT169" s="244"/>
      <c r="AU169" s="244"/>
      <c r="AV169" s="244"/>
      <c r="AW169" s="244"/>
      <c r="AX169" s="244"/>
      <c r="AY169" s="244"/>
      <c r="AZ169" s="244"/>
      <c r="BA169" s="244"/>
      <c r="BB169" s="244"/>
      <c r="BC169" s="244"/>
      <c r="BD169" s="244"/>
      <c r="BE169" s="244"/>
      <c r="BF169" s="244"/>
      <c r="BG169" s="244"/>
      <c r="BH169" s="244"/>
    </row>
    <row r="170" spans="1:60">
      <c r="A170" s="290" t="s">
        <v>120</v>
      </c>
      <c r="B170" s="257" t="s">
        <v>74</v>
      </c>
      <c r="C170" s="280" t="s">
        <v>75</v>
      </c>
      <c r="D170" s="260"/>
      <c r="E170" s="264"/>
      <c r="F170" s="275">
        <f>SUM(G171:G189)</f>
        <v>0</v>
      </c>
      <c r="G170" s="276"/>
      <c r="H170" s="271"/>
      <c r="I170" s="293"/>
      <c r="AE170" t="s">
        <v>121</v>
      </c>
    </row>
    <row r="171" spans="1:60" outlineLevel="1">
      <c r="A171" s="291">
        <v>58</v>
      </c>
      <c r="B171" s="258" t="s">
        <v>305</v>
      </c>
      <c r="C171" s="281" t="s">
        <v>306</v>
      </c>
      <c r="D171" s="261" t="s">
        <v>142</v>
      </c>
      <c r="E171" s="265">
        <v>62.27</v>
      </c>
      <c r="F171" s="272"/>
      <c r="G171" s="273">
        <f>ROUND(E171*F171,2)</f>
        <v>0</v>
      </c>
      <c r="H171" s="274"/>
      <c r="I171" s="294" t="s">
        <v>125</v>
      </c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 t="s">
        <v>126</v>
      </c>
      <c r="AF171" s="244">
        <v>1</v>
      </c>
      <c r="AG171" s="244"/>
      <c r="AH171" s="244"/>
      <c r="AI171" s="244"/>
      <c r="AJ171" s="244"/>
      <c r="AK171" s="244"/>
      <c r="AL171" s="244"/>
      <c r="AM171" s="244">
        <v>15</v>
      </c>
      <c r="AN171" s="244"/>
      <c r="AO171" s="244"/>
      <c r="AP171" s="244"/>
      <c r="AQ171" s="244"/>
      <c r="AR171" s="244"/>
      <c r="AS171" s="244"/>
      <c r="AT171" s="244"/>
      <c r="AU171" s="244"/>
      <c r="AV171" s="244"/>
      <c r="AW171" s="244"/>
      <c r="AX171" s="244"/>
      <c r="AY171" s="244"/>
      <c r="AZ171" s="244"/>
      <c r="BA171" s="244"/>
      <c r="BB171" s="244"/>
      <c r="BC171" s="244"/>
      <c r="BD171" s="244"/>
      <c r="BE171" s="244"/>
      <c r="BF171" s="244"/>
      <c r="BG171" s="244"/>
      <c r="BH171" s="244"/>
    </row>
    <row r="172" spans="1:60" outlineLevel="1">
      <c r="A172" s="292"/>
      <c r="B172" s="259"/>
      <c r="C172" s="282" t="s">
        <v>234</v>
      </c>
      <c r="D172" s="262"/>
      <c r="E172" s="266">
        <v>62.27</v>
      </c>
      <c r="F172" s="273"/>
      <c r="G172" s="273"/>
      <c r="H172" s="274"/>
      <c r="I172" s="29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/>
      <c r="AF172" s="244"/>
      <c r="AG172" s="244"/>
      <c r="AH172" s="244"/>
      <c r="AI172" s="244"/>
      <c r="AJ172" s="244"/>
      <c r="AK172" s="244"/>
      <c r="AL172" s="244"/>
      <c r="AM172" s="244"/>
      <c r="AN172" s="244"/>
      <c r="AO172" s="244"/>
      <c r="AP172" s="244"/>
      <c r="AQ172" s="244"/>
      <c r="AR172" s="244"/>
      <c r="AS172" s="244"/>
      <c r="AT172" s="244"/>
      <c r="AU172" s="244"/>
      <c r="AV172" s="244"/>
      <c r="AW172" s="244"/>
      <c r="AX172" s="244"/>
      <c r="AY172" s="244"/>
      <c r="AZ172" s="244"/>
      <c r="BA172" s="244"/>
      <c r="BB172" s="244"/>
      <c r="BC172" s="244"/>
      <c r="BD172" s="244"/>
      <c r="BE172" s="244"/>
      <c r="BF172" s="244"/>
      <c r="BG172" s="244"/>
      <c r="BH172" s="244"/>
    </row>
    <row r="173" spans="1:60" outlineLevel="1">
      <c r="A173" s="291">
        <v>59</v>
      </c>
      <c r="B173" s="258" t="s">
        <v>307</v>
      </c>
      <c r="C173" s="281" t="s">
        <v>308</v>
      </c>
      <c r="D173" s="261" t="s">
        <v>174</v>
      </c>
      <c r="E173" s="265">
        <v>1.8</v>
      </c>
      <c r="F173" s="272"/>
      <c r="G173" s="273">
        <f>ROUND(E173*F173,2)</f>
        <v>0</v>
      </c>
      <c r="H173" s="274"/>
      <c r="I173" s="294" t="s">
        <v>125</v>
      </c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 t="s">
        <v>126</v>
      </c>
      <c r="AF173" s="244">
        <v>1</v>
      </c>
      <c r="AG173" s="244"/>
      <c r="AH173" s="244"/>
      <c r="AI173" s="244"/>
      <c r="AJ173" s="244"/>
      <c r="AK173" s="244"/>
      <c r="AL173" s="244"/>
      <c r="AM173" s="244">
        <v>15</v>
      </c>
      <c r="AN173" s="244"/>
      <c r="AO173" s="244"/>
      <c r="AP173" s="244"/>
      <c r="AQ173" s="244"/>
      <c r="AR173" s="244"/>
      <c r="AS173" s="244"/>
      <c r="AT173" s="244"/>
      <c r="AU173" s="244"/>
      <c r="AV173" s="244"/>
      <c r="AW173" s="244"/>
      <c r="AX173" s="244"/>
      <c r="AY173" s="244"/>
      <c r="AZ173" s="244"/>
      <c r="BA173" s="244"/>
      <c r="BB173" s="244"/>
      <c r="BC173" s="244"/>
      <c r="BD173" s="244"/>
      <c r="BE173" s="244"/>
      <c r="BF173" s="244"/>
      <c r="BG173" s="244"/>
      <c r="BH173" s="244"/>
    </row>
    <row r="174" spans="1:60" outlineLevel="1">
      <c r="A174" s="292"/>
      <c r="B174" s="259"/>
      <c r="C174" s="282" t="s">
        <v>185</v>
      </c>
      <c r="D174" s="262"/>
      <c r="E174" s="266"/>
      <c r="F174" s="273"/>
      <c r="G174" s="273"/>
      <c r="H174" s="274"/>
      <c r="I174" s="29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  <c r="X174" s="244"/>
      <c r="Y174" s="244"/>
      <c r="Z174" s="244"/>
      <c r="AA174" s="244"/>
      <c r="AB174" s="244"/>
      <c r="AC174" s="244"/>
      <c r="AD174" s="244"/>
      <c r="AE174" s="244"/>
      <c r="AF174" s="244"/>
      <c r="AG174" s="244"/>
      <c r="AH174" s="244"/>
      <c r="AI174" s="244"/>
      <c r="AJ174" s="244"/>
      <c r="AK174" s="244"/>
      <c r="AL174" s="244"/>
      <c r="AM174" s="244"/>
      <c r="AN174" s="244"/>
      <c r="AO174" s="244"/>
      <c r="AP174" s="244"/>
      <c r="AQ174" s="244"/>
      <c r="AR174" s="244"/>
      <c r="AS174" s="244"/>
      <c r="AT174" s="244"/>
      <c r="AU174" s="244"/>
      <c r="AV174" s="244"/>
      <c r="AW174" s="244"/>
      <c r="AX174" s="244"/>
      <c r="AY174" s="244"/>
      <c r="AZ174" s="244"/>
      <c r="BA174" s="244"/>
      <c r="BB174" s="244"/>
      <c r="BC174" s="244"/>
      <c r="BD174" s="244"/>
      <c r="BE174" s="244"/>
      <c r="BF174" s="244"/>
      <c r="BG174" s="244"/>
      <c r="BH174" s="244"/>
    </row>
    <row r="175" spans="1:60" outlineLevel="1">
      <c r="A175" s="292"/>
      <c r="B175" s="259"/>
      <c r="C175" s="282" t="s">
        <v>309</v>
      </c>
      <c r="D175" s="262"/>
      <c r="E175" s="266">
        <v>1.8</v>
      </c>
      <c r="F175" s="273"/>
      <c r="G175" s="273"/>
      <c r="H175" s="274"/>
      <c r="I175" s="29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/>
      <c r="AF175" s="244"/>
      <c r="AG175" s="244"/>
      <c r="AH175" s="244"/>
      <c r="AI175" s="244"/>
      <c r="AJ175" s="244"/>
      <c r="AK175" s="244"/>
      <c r="AL175" s="244"/>
      <c r="AM175" s="244"/>
      <c r="AN175" s="244"/>
      <c r="AO175" s="244"/>
      <c r="AP175" s="244"/>
      <c r="AQ175" s="244"/>
      <c r="AR175" s="244"/>
      <c r="AS175" s="244"/>
      <c r="AT175" s="244"/>
      <c r="AU175" s="244"/>
      <c r="AV175" s="244"/>
      <c r="AW175" s="244"/>
      <c r="AX175" s="244"/>
      <c r="AY175" s="244"/>
      <c r="AZ175" s="244"/>
      <c r="BA175" s="244"/>
      <c r="BB175" s="244"/>
      <c r="BC175" s="244"/>
      <c r="BD175" s="244"/>
      <c r="BE175" s="244"/>
      <c r="BF175" s="244"/>
      <c r="BG175" s="244"/>
      <c r="BH175" s="244"/>
    </row>
    <row r="176" spans="1:60" outlineLevel="1">
      <c r="A176" s="291">
        <v>60</v>
      </c>
      <c r="B176" s="258" t="s">
        <v>310</v>
      </c>
      <c r="C176" s="281" t="s">
        <v>311</v>
      </c>
      <c r="D176" s="261" t="s">
        <v>312</v>
      </c>
      <c r="E176" s="265">
        <v>3</v>
      </c>
      <c r="F176" s="272"/>
      <c r="G176" s="273">
        <f>ROUND(E176*F176,2)</f>
        <v>0</v>
      </c>
      <c r="H176" s="274"/>
      <c r="I176" s="294" t="s">
        <v>125</v>
      </c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  <c r="X176" s="244"/>
      <c r="Y176" s="244"/>
      <c r="Z176" s="244"/>
      <c r="AA176" s="244"/>
      <c r="AB176" s="244"/>
      <c r="AC176" s="244"/>
      <c r="AD176" s="244"/>
      <c r="AE176" s="244" t="s">
        <v>126</v>
      </c>
      <c r="AF176" s="244">
        <v>1</v>
      </c>
      <c r="AG176" s="244"/>
      <c r="AH176" s="244"/>
      <c r="AI176" s="244"/>
      <c r="AJ176" s="244"/>
      <c r="AK176" s="244"/>
      <c r="AL176" s="244"/>
      <c r="AM176" s="244">
        <v>15</v>
      </c>
      <c r="AN176" s="244"/>
      <c r="AO176" s="244"/>
      <c r="AP176" s="244"/>
      <c r="AQ176" s="244"/>
      <c r="AR176" s="244"/>
      <c r="AS176" s="244"/>
      <c r="AT176" s="244"/>
      <c r="AU176" s="244"/>
      <c r="AV176" s="244"/>
      <c r="AW176" s="244"/>
      <c r="AX176" s="244"/>
      <c r="AY176" s="244"/>
      <c r="AZ176" s="244"/>
      <c r="BA176" s="244"/>
      <c r="BB176" s="244"/>
      <c r="BC176" s="244"/>
      <c r="BD176" s="244"/>
      <c r="BE176" s="244"/>
      <c r="BF176" s="244"/>
      <c r="BG176" s="244"/>
      <c r="BH176" s="244"/>
    </row>
    <row r="177" spans="1:60" outlineLevel="1">
      <c r="A177" s="292"/>
      <c r="B177" s="259"/>
      <c r="C177" s="282" t="s">
        <v>185</v>
      </c>
      <c r="D177" s="262"/>
      <c r="E177" s="266"/>
      <c r="F177" s="273"/>
      <c r="G177" s="273"/>
      <c r="H177" s="274"/>
      <c r="I177" s="294"/>
      <c r="J177" s="244"/>
      <c r="K177" s="244"/>
      <c r="L177" s="244"/>
      <c r="M177" s="244"/>
      <c r="N177" s="244"/>
      <c r="O177" s="244"/>
      <c r="P177" s="244"/>
      <c r="Q177" s="244"/>
      <c r="R177" s="244"/>
      <c r="S177" s="244"/>
      <c r="T177" s="244"/>
      <c r="U177" s="244"/>
      <c r="V177" s="244"/>
      <c r="W177" s="244"/>
      <c r="X177" s="244"/>
      <c r="Y177" s="244"/>
      <c r="Z177" s="244"/>
      <c r="AA177" s="244"/>
      <c r="AB177" s="244"/>
      <c r="AC177" s="244"/>
      <c r="AD177" s="244"/>
      <c r="AE177" s="244"/>
      <c r="AF177" s="244"/>
      <c r="AG177" s="244"/>
      <c r="AH177" s="244"/>
      <c r="AI177" s="244"/>
      <c r="AJ177" s="244"/>
      <c r="AK177" s="244"/>
      <c r="AL177" s="244"/>
      <c r="AM177" s="244"/>
      <c r="AN177" s="244"/>
      <c r="AO177" s="244"/>
      <c r="AP177" s="244"/>
      <c r="AQ177" s="244"/>
      <c r="AR177" s="244"/>
      <c r="AS177" s="244"/>
      <c r="AT177" s="244"/>
      <c r="AU177" s="244"/>
      <c r="AV177" s="244"/>
      <c r="AW177" s="244"/>
      <c r="AX177" s="244"/>
      <c r="AY177" s="244"/>
      <c r="AZ177" s="244"/>
      <c r="BA177" s="244"/>
      <c r="BB177" s="244"/>
      <c r="BC177" s="244"/>
      <c r="BD177" s="244"/>
      <c r="BE177" s="244"/>
      <c r="BF177" s="244"/>
      <c r="BG177" s="244"/>
      <c r="BH177" s="244"/>
    </row>
    <row r="178" spans="1:60" outlineLevel="1">
      <c r="A178" s="292"/>
      <c r="B178" s="259"/>
      <c r="C178" s="282" t="s">
        <v>313</v>
      </c>
      <c r="D178" s="262"/>
      <c r="E178" s="266">
        <v>3</v>
      </c>
      <c r="F178" s="273"/>
      <c r="G178" s="273"/>
      <c r="H178" s="274"/>
      <c r="I178" s="294"/>
      <c r="J178" s="244"/>
      <c r="K178" s="244"/>
      <c r="L178" s="244"/>
      <c r="M178" s="244"/>
      <c r="N178" s="244"/>
      <c r="O178" s="244"/>
      <c r="P178" s="244"/>
      <c r="Q178" s="244"/>
      <c r="R178" s="244"/>
      <c r="S178" s="244"/>
      <c r="T178" s="244"/>
      <c r="U178" s="244"/>
      <c r="V178" s="244"/>
      <c r="W178" s="244"/>
      <c r="X178" s="244"/>
      <c r="Y178" s="244"/>
      <c r="Z178" s="244"/>
      <c r="AA178" s="244"/>
      <c r="AB178" s="244"/>
      <c r="AC178" s="244"/>
      <c r="AD178" s="244"/>
      <c r="AE178" s="244"/>
      <c r="AF178" s="244"/>
      <c r="AG178" s="244"/>
      <c r="AH178" s="244"/>
      <c r="AI178" s="244"/>
      <c r="AJ178" s="244"/>
      <c r="AK178" s="244"/>
      <c r="AL178" s="244"/>
      <c r="AM178" s="244"/>
      <c r="AN178" s="244"/>
      <c r="AO178" s="244"/>
      <c r="AP178" s="244"/>
      <c r="AQ178" s="244"/>
      <c r="AR178" s="244"/>
      <c r="AS178" s="244"/>
      <c r="AT178" s="244"/>
      <c r="AU178" s="244"/>
      <c r="AV178" s="244"/>
      <c r="AW178" s="244"/>
      <c r="AX178" s="244"/>
      <c r="AY178" s="244"/>
      <c r="AZ178" s="244"/>
      <c r="BA178" s="244"/>
      <c r="BB178" s="244"/>
      <c r="BC178" s="244"/>
      <c r="BD178" s="244"/>
      <c r="BE178" s="244"/>
      <c r="BF178" s="244"/>
      <c r="BG178" s="244"/>
      <c r="BH178" s="244"/>
    </row>
    <row r="179" spans="1:60" outlineLevel="1">
      <c r="A179" s="291">
        <v>61</v>
      </c>
      <c r="B179" s="258" t="s">
        <v>314</v>
      </c>
      <c r="C179" s="281" t="s">
        <v>315</v>
      </c>
      <c r="D179" s="261" t="s">
        <v>124</v>
      </c>
      <c r="E179" s="265">
        <v>1</v>
      </c>
      <c r="F179" s="272"/>
      <c r="G179" s="273">
        <f>ROUND(E179*F179,2)</f>
        <v>0</v>
      </c>
      <c r="H179" s="274"/>
      <c r="I179" s="294" t="s">
        <v>125</v>
      </c>
      <c r="J179" s="244"/>
      <c r="K179" s="244"/>
      <c r="L179" s="244"/>
      <c r="M179" s="244"/>
      <c r="N179" s="244"/>
      <c r="O179" s="244"/>
      <c r="P179" s="244"/>
      <c r="Q179" s="244"/>
      <c r="R179" s="244"/>
      <c r="S179" s="244"/>
      <c r="T179" s="244"/>
      <c r="U179" s="244"/>
      <c r="V179" s="244"/>
      <c r="W179" s="244"/>
      <c r="X179" s="244"/>
      <c r="Y179" s="244"/>
      <c r="Z179" s="244"/>
      <c r="AA179" s="244"/>
      <c r="AB179" s="244"/>
      <c r="AC179" s="244"/>
      <c r="AD179" s="244"/>
      <c r="AE179" s="244" t="s">
        <v>126</v>
      </c>
      <c r="AF179" s="244">
        <v>1</v>
      </c>
      <c r="AG179" s="244"/>
      <c r="AH179" s="244"/>
      <c r="AI179" s="244"/>
      <c r="AJ179" s="244"/>
      <c r="AK179" s="244"/>
      <c r="AL179" s="244"/>
      <c r="AM179" s="244">
        <v>15</v>
      </c>
      <c r="AN179" s="244"/>
      <c r="AO179" s="244"/>
      <c r="AP179" s="244"/>
      <c r="AQ179" s="244"/>
      <c r="AR179" s="244"/>
      <c r="AS179" s="244"/>
      <c r="AT179" s="244"/>
      <c r="AU179" s="244"/>
      <c r="AV179" s="244"/>
      <c r="AW179" s="244"/>
      <c r="AX179" s="244"/>
      <c r="AY179" s="244"/>
      <c r="AZ179" s="244"/>
      <c r="BA179" s="244"/>
      <c r="BB179" s="244"/>
      <c r="BC179" s="244"/>
      <c r="BD179" s="244"/>
      <c r="BE179" s="244"/>
      <c r="BF179" s="244"/>
      <c r="BG179" s="244"/>
      <c r="BH179" s="244"/>
    </row>
    <row r="180" spans="1:60" outlineLevel="1">
      <c r="A180" s="291">
        <v>62</v>
      </c>
      <c r="B180" s="258" t="s">
        <v>316</v>
      </c>
      <c r="C180" s="281" t="s">
        <v>317</v>
      </c>
      <c r="D180" s="261" t="s">
        <v>124</v>
      </c>
      <c r="E180" s="265">
        <v>1</v>
      </c>
      <c r="F180" s="272"/>
      <c r="G180" s="273">
        <f>ROUND(E180*F180,2)</f>
        <v>0</v>
      </c>
      <c r="H180" s="274"/>
      <c r="I180" s="294" t="s">
        <v>125</v>
      </c>
      <c r="J180" s="244"/>
      <c r="K180" s="244"/>
      <c r="L180" s="244"/>
      <c r="M180" s="244"/>
      <c r="N180" s="244"/>
      <c r="O180" s="244"/>
      <c r="P180" s="244"/>
      <c r="Q180" s="244"/>
      <c r="R180" s="244"/>
      <c r="S180" s="244"/>
      <c r="T180" s="244"/>
      <c r="U180" s="244"/>
      <c r="V180" s="244"/>
      <c r="W180" s="244"/>
      <c r="X180" s="244"/>
      <c r="Y180" s="244"/>
      <c r="Z180" s="244"/>
      <c r="AA180" s="244"/>
      <c r="AB180" s="244"/>
      <c r="AC180" s="244"/>
      <c r="AD180" s="244"/>
      <c r="AE180" s="244" t="s">
        <v>126</v>
      </c>
      <c r="AF180" s="244">
        <v>1</v>
      </c>
      <c r="AG180" s="244"/>
      <c r="AH180" s="244"/>
      <c r="AI180" s="244"/>
      <c r="AJ180" s="244"/>
      <c r="AK180" s="244"/>
      <c r="AL180" s="244"/>
      <c r="AM180" s="244">
        <v>15</v>
      </c>
      <c r="AN180" s="244"/>
      <c r="AO180" s="244"/>
      <c r="AP180" s="244"/>
      <c r="AQ180" s="244"/>
      <c r="AR180" s="244"/>
      <c r="AS180" s="244"/>
      <c r="AT180" s="244"/>
      <c r="AU180" s="244"/>
      <c r="AV180" s="244"/>
      <c r="AW180" s="244"/>
      <c r="AX180" s="244"/>
      <c r="AY180" s="244"/>
      <c r="AZ180" s="244"/>
      <c r="BA180" s="244"/>
      <c r="BB180" s="244"/>
      <c r="BC180" s="244"/>
      <c r="BD180" s="244"/>
      <c r="BE180" s="244"/>
      <c r="BF180" s="244"/>
      <c r="BG180" s="244"/>
      <c r="BH180" s="244"/>
    </row>
    <row r="181" spans="1:60" outlineLevel="1">
      <c r="A181" s="291">
        <v>63</v>
      </c>
      <c r="B181" s="258" t="s">
        <v>318</v>
      </c>
      <c r="C181" s="281" t="s">
        <v>319</v>
      </c>
      <c r="D181" s="261" t="s">
        <v>124</v>
      </c>
      <c r="E181" s="265">
        <v>1</v>
      </c>
      <c r="F181" s="272"/>
      <c r="G181" s="273">
        <f>ROUND(E181*F181,2)</f>
        <v>0</v>
      </c>
      <c r="H181" s="274"/>
      <c r="I181" s="294" t="s">
        <v>125</v>
      </c>
      <c r="J181" s="244"/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 t="s">
        <v>126</v>
      </c>
      <c r="AF181" s="244">
        <v>1</v>
      </c>
      <c r="AG181" s="244"/>
      <c r="AH181" s="244"/>
      <c r="AI181" s="244"/>
      <c r="AJ181" s="244"/>
      <c r="AK181" s="244"/>
      <c r="AL181" s="244"/>
      <c r="AM181" s="244">
        <v>15</v>
      </c>
      <c r="AN181" s="244"/>
      <c r="AO181" s="244"/>
      <c r="AP181" s="244"/>
      <c r="AQ181" s="244"/>
      <c r="AR181" s="244"/>
      <c r="AS181" s="244"/>
      <c r="AT181" s="244"/>
      <c r="AU181" s="244"/>
      <c r="AV181" s="244"/>
      <c r="AW181" s="244"/>
      <c r="AX181" s="244"/>
      <c r="AY181" s="244"/>
      <c r="AZ181" s="244"/>
      <c r="BA181" s="244"/>
      <c r="BB181" s="244"/>
      <c r="BC181" s="244"/>
      <c r="BD181" s="244"/>
      <c r="BE181" s="244"/>
      <c r="BF181" s="244"/>
      <c r="BG181" s="244"/>
      <c r="BH181" s="244"/>
    </row>
    <row r="182" spans="1:60" outlineLevel="1">
      <c r="A182" s="291">
        <v>64</v>
      </c>
      <c r="B182" s="258" t="s">
        <v>320</v>
      </c>
      <c r="C182" s="281" t="s">
        <v>321</v>
      </c>
      <c r="D182" s="261" t="s">
        <v>124</v>
      </c>
      <c r="E182" s="265">
        <v>1</v>
      </c>
      <c r="F182" s="272"/>
      <c r="G182" s="273">
        <f>ROUND(E182*F182,2)</f>
        <v>0</v>
      </c>
      <c r="H182" s="274"/>
      <c r="I182" s="294" t="s">
        <v>125</v>
      </c>
      <c r="J182" s="244"/>
      <c r="K182" s="244"/>
      <c r="L182" s="244"/>
      <c r="M182" s="244"/>
      <c r="N182" s="244"/>
      <c r="O182" s="244"/>
      <c r="P182" s="244"/>
      <c r="Q182" s="244"/>
      <c r="R182" s="244"/>
      <c r="S182" s="244"/>
      <c r="T182" s="244"/>
      <c r="U182" s="244"/>
      <c r="V182" s="244"/>
      <c r="W182" s="244"/>
      <c r="X182" s="244"/>
      <c r="Y182" s="244"/>
      <c r="Z182" s="244"/>
      <c r="AA182" s="244"/>
      <c r="AB182" s="244"/>
      <c r="AC182" s="244"/>
      <c r="AD182" s="244"/>
      <c r="AE182" s="244" t="s">
        <v>126</v>
      </c>
      <c r="AF182" s="244">
        <v>1</v>
      </c>
      <c r="AG182" s="244"/>
      <c r="AH182" s="244"/>
      <c r="AI182" s="244"/>
      <c r="AJ182" s="244"/>
      <c r="AK182" s="244"/>
      <c r="AL182" s="244"/>
      <c r="AM182" s="244">
        <v>15</v>
      </c>
      <c r="AN182" s="244"/>
      <c r="AO182" s="244"/>
      <c r="AP182" s="244"/>
      <c r="AQ182" s="244"/>
      <c r="AR182" s="244"/>
      <c r="AS182" s="244"/>
      <c r="AT182" s="244"/>
      <c r="AU182" s="244"/>
      <c r="AV182" s="244"/>
      <c r="AW182" s="244"/>
      <c r="AX182" s="244"/>
      <c r="AY182" s="244"/>
      <c r="AZ182" s="244"/>
      <c r="BA182" s="244"/>
      <c r="BB182" s="244"/>
      <c r="BC182" s="244"/>
      <c r="BD182" s="244"/>
      <c r="BE182" s="244"/>
      <c r="BF182" s="244"/>
      <c r="BG182" s="244"/>
      <c r="BH182" s="244"/>
    </row>
    <row r="183" spans="1:60" outlineLevel="1">
      <c r="A183" s="292"/>
      <c r="B183" s="259"/>
      <c r="C183" s="282" t="s">
        <v>322</v>
      </c>
      <c r="D183" s="262"/>
      <c r="E183" s="266">
        <v>1</v>
      </c>
      <c r="F183" s="273"/>
      <c r="G183" s="273"/>
      <c r="H183" s="274"/>
      <c r="I183" s="294"/>
      <c r="J183" s="244"/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4"/>
      <c r="AG183" s="244"/>
      <c r="AH183" s="244"/>
      <c r="AI183" s="244"/>
      <c r="AJ183" s="244"/>
      <c r="AK183" s="244"/>
      <c r="AL183" s="244"/>
      <c r="AM183" s="244"/>
      <c r="AN183" s="244"/>
      <c r="AO183" s="244"/>
      <c r="AP183" s="244"/>
      <c r="AQ183" s="244"/>
      <c r="AR183" s="244"/>
      <c r="AS183" s="244"/>
      <c r="AT183" s="244"/>
      <c r="AU183" s="244"/>
      <c r="AV183" s="244"/>
      <c r="AW183" s="244"/>
      <c r="AX183" s="244"/>
      <c r="AY183" s="244"/>
      <c r="AZ183" s="244"/>
      <c r="BA183" s="244"/>
      <c r="BB183" s="244"/>
      <c r="BC183" s="244"/>
      <c r="BD183" s="244"/>
      <c r="BE183" s="244"/>
      <c r="BF183" s="244"/>
      <c r="BG183" s="244"/>
      <c r="BH183" s="244"/>
    </row>
    <row r="184" spans="1:60" outlineLevel="1">
      <c r="A184" s="291">
        <v>65</v>
      </c>
      <c r="B184" s="258" t="s">
        <v>323</v>
      </c>
      <c r="C184" s="281" t="s">
        <v>324</v>
      </c>
      <c r="D184" s="261" t="s">
        <v>124</v>
      </c>
      <c r="E184" s="265">
        <v>1</v>
      </c>
      <c r="F184" s="272"/>
      <c r="G184" s="273">
        <f>ROUND(E184*F184,2)</f>
        <v>0</v>
      </c>
      <c r="H184" s="274"/>
      <c r="I184" s="294" t="s">
        <v>125</v>
      </c>
      <c r="J184" s="244"/>
      <c r="K184" s="244"/>
      <c r="L184" s="244"/>
      <c r="M184" s="244"/>
      <c r="N184" s="244"/>
      <c r="O184" s="244"/>
      <c r="P184" s="244"/>
      <c r="Q184" s="244"/>
      <c r="R184" s="244"/>
      <c r="S184" s="244"/>
      <c r="T184" s="244"/>
      <c r="U184" s="244"/>
      <c r="V184" s="244"/>
      <c r="W184" s="244"/>
      <c r="X184" s="244"/>
      <c r="Y184" s="244"/>
      <c r="Z184" s="244"/>
      <c r="AA184" s="244"/>
      <c r="AB184" s="244"/>
      <c r="AC184" s="244"/>
      <c r="AD184" s="244"/>
      <c r="AE184" s="244" t="s">
        <v>126</v>
      </c>
      <c r="AF184" s="244">
        <v>1</v>
      </c>
      <c r="AG184" s="244"/>
      <c r="AH184" s="244"/>
      <c r="AI184" s="244"/>
      <c r="AJ184" s="244"/>
      <c r="AK184" s="244"/>
      <c r="AL184" s="244"/>
      <c r="AM184" s="244">
        <v>15</v>
      </c>
      <c r="AN184" s="244"/>
      <c r="AO184" s="244"/>
      <c r="AP184" s="244"/>
      <c r="AQ184" s="244"/>
      <c r="AR184" s="244"/>
      <c r="AS184" s="244"/>
      <c r="AT184" s="244"/>
      <c r="AU184" s="244"/>
      <c r="AV184" s="244"/>
      <c r="AW184" s="244"/>
      <c r="AX184" s="244"/>
      <c r="AY184" s="244"/>
      <c r="AZ184" s="244"/>
      <c r="BA184" s="244"/>
      <c r="BB184" s="244"/>
      <c r="BC184" s="244"/>
      <c r="BD184" s="244"/>
      <c r="BE184" s="244"/>
      <c r="BF184" s="244"/>
      <c r="BG184" s="244"/>
      <c r="BH184" s="244"/>
    </row>
    <row r="185" spans="1:60" outlineLevel="1">
      <c r="A185" s="292"/>
      <c r="B185" s="259"/>
      <c r="C185" s="282" t="s">
        <v>325</v>
      </c>
      <c r="D185" s="262"/>
      <c r="E185" s="266"/>
      <c r="F185" s="273"/>
      <c r="G185" s="273"/>
      <c r="H185" s="274"/>
      <c r="I185" s="29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4"/>
      <c r="AG185" s="244"/>
      <c r="AH185" s="244"/>
      <c r="AI185" s="244"/>
      <c r="AJ185" s="244"/>
      <c r="AK185" s="244"/>
      <c r="AL185" s="244"/>
      <c r="AM185" s="244"/>
      <c r="AN185" s="244"/>
      <c r="AO185" s="244"/>
      <c r="AP185" s="244"/>
      <c r="AQ185" s="244"/>
      <c r="AR185" s="244"/>
      <c r="AS185" s="244"/>
      <c r="AT185" s="244"/>
      <c r="AU185" s="244"/>
      <c r="AV185" s="244"/>
      <c r="AW185" s="244"/>
      <c r="AX185" s="244"/>
      <c r="AY185" s="244"/>
      <c r="AZ185" s="244"/>
      <c r="BA185" s="244"/>
      <c r="BB185" s="244"/>
      <c r="BC185" s="244"/>
      <c r="BD185" s="244"/>
      <c r="BE185" s="244"/>
      <c r="BF185" s="244"/>
      <c r="BG185" s="244"/>
      <c r="BH185" s="244"/>
    </row>
    <row r="186" spans="1:60" outlineLevel="1">
      <c r="A186" s="292"/>
      <c r="B186" s="259"/>
      <c r="C186" s="282" t="s">
        <v>326</v>
      </c>
      <c r="D186" s="262"/>
      <c r="E186" s="266">
        <v>1</v>
      </c>
      <c r="F186" s="273"/>
      <c r="G186" s="273"/>
      <c r="H186" s="274"/>
      <c r="I186" s="29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244"/>
      <c r="AH186" s="244"/>
      <c r="AI186" s="244"/>
      <c r="AJ186" s="244"/>
      <c r="AK186" s="244"/>
      <c r="AL186" s="244"/>
      <c r="AM186" s="244"/>
      <c r="AN186" s="244"/>
      <c r="AO186" s="244"/>
      <c r="AP186" s="244"/>
      <c r="AQ186" s="244"/>
      <c r="AR186" s="244"/>
      <c r="AS186" s="244"/>
      <c r="AT186" s="244"/>
      <c r="AU186" s="244"/>
      <c r="AV186" s="244"/>
      <c r="AW186" s="244"/>
      <c r="AX186" s="244"/>
      <c r="AY186" s="244"/>
      <c r="AZ186" s="244"/>
      <c r="BA186" s="244"/>
      <c r="BB186" s="244"/>
      <c r="BC186" s="244"/>
      <c r="BD186" s="244"/>
      <c r="BE186" s="244"/>
      <c r="BF186" s="244"/>
      <c r="BG186" s="244"/>
      <c r="BH186" s="244"/>
    </row>
    <row r="187" spans="1:60" outlineLevel="1">
      <c r="A187" s="291">
        <v>66</v>
      </c>
      <c r="B187" s="258" t="s">
        <v>327</v>
      </c>
      <c r="C187" s="281" t="s">
        <v>328</v>
      </c>
      <c r="D187" s="261" t="s">
        <v>124</v>
      </c>
      <c r="E187" s="265">
        <v>1</v>
      </c>
      <c r="F187" s="272"/>
      <c r="G187" s="273">
        <f>ROUND(E187*F187,2)</f>
        <v>0</v>
      </c>
      <c r="H187" s="274"/>
      <c r="I187" s="294" t="s">
        <v>125</v>
      </c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 t="s">
        <v>126</v>
      </c>
      <c r="AF187" s="244">
        <v>1</v>
      </c>
      <c r="AG187" s="244"/>
      <c r="AH187" s="244"/>
      <c r="AI187" s="244"/>
      <c r="AJ187" s="244"/>
      <c r="AK187" s="244"/>
      <c r="AL187" s="244"/>
      <c r="AM187" s="244">
        <v>15</v>
      </c>
      <c r="AN187" s="244"/>
      <c r="AO187" s="244"/>
      <c r="AP187" s="244"/>
      <c r="AQ187" s="244"/>
      <c r="AR187" s="244"/>
      <c r="AS187" s="244"/>
      <c r="AT187" s="244"/>
      <c r="AU187" s="244"/>
      <c r="AV187" s="244"/>
      <c r="AW187" s="244"/>
      <c r="AX187" s="244"/>
      <c r="AY187" s="244"/>
      <c r="AZ187" s="244"/>
      <c r="BA187" s="244"/>
      <c r="BB187" s="244"/>
      <c r="BC187" s="244"/>
      <c r="BD187" s="244"/>
      <c r="BE187" s="244"/>
      <c r="BF187" s="244"/>
      <c r="BG187" s="244"/>
      <c r="BH187" s="244"/>
    </row>
    <row r="188" spans="1:60" outlineLevel="1">
      <c r="A188" s="292"/>
      <c r="B188" s="259"/>
      <c r="C188" s="282" t="s">
        <v>329</v>
      </c>
      <c r="D188" s="262"/>
      <c r="E188" s="266"/>
      <c r="F188" s="273"/>
      <c r="G188" s="273"/>
      <c r="H188" s="274"/>
      <c r="I188" s="29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/>
      <c r="AF188" s="244"/>
      <c r="AG188" s="244"/>
      <c r="AH188" s="244"/>
      <c r="AI188" s="244"/>
      <c r="AJ188" s="244"/>
      <c r="AK188" s="244"/>
      <c r="AL188" s="244"/>
      <c r="AM188" s="244"/>
      <c r="AN188" s="244"/>
      <c r="AO188" s="244"/>
      <c r="AP188" s="244"/>
      <c r="AQ188" s="244"/>
      <c r="AR188" s="244"/>
      <c r="AS188" s="244"/>
      <c r="AT188" s="244"/>
      <c r="AU188" s="244"/>
      <c r="AV188" s="244"/>
      <c r="AW188" s="244"/>
      <c r="AX188" s="244"/>
      <c r="AY188" s="244"/>
      <c r="AZ188" s="244"/>
      <c r="BA188" s="244"/>
      <c r="BB188" s="244"/>
      <c r="BC188" s="244"/>
      <c r="BD188" s="244"/>
      <c r="BE188" s="244"/>
      <c r="BF188" s="244"/>
      <c r="BG188" s="244"/>
      <c r="BH188" s="244"/>
    </row>
    <row r="189" spans="1:60" outlineLevel="1">
      <c r="A189" s="292"/>
      <c r="B189" s="259"/>
      <c r="C189" s="282" t="s">
        <v>330</v>
      </c>
      <c r="D189" s="262"/>
      <c r="E189" s="266">
        <v>1</v>
      </c>
      <c r="F189" s="273"/>
      <c r="G189" s="273"/>
      <c r="H189" s="274"/>
      <c r="I189" s="29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244"/>
      <c r="AH189" s="244"/>
      <c r="AI189" s="244"/>
      <c r="AJ189" s="244"/>
      <c r="AK189" s="244"/>
      <c r="AL189" s="244"/>
      <c r="AM189" s="244"/>
      <c r="AN189" s="244"/>
      <c r="AO189" s="244"/>
      <c r="AP189" s="244"/>
      <c r="AQ189" s="244"/>
      <c r="AR189" s="244"/>
      <c r="AS189" s="244"/>
      <c r="AT189" s="244"/>
      <c r="AU189" s="244"/>
      <c r="AV189" s="244"/>
      <c r="AW189" s="244"/>
      <c r="AX189" s="244"/>
      <c r="AY189" s="244"/>
      <c r="AZ189" s="244"/>
      <c r="BA189" s="244"/>
      <c r="BB189" s="244"/>
      <c r="BC189" s="244"/>
      <c r="BD189" s="244"/>
      <c r="BE189" s="244"/>
      <c r="BF189" s="244"/>
      <c r="BG189" s="244"/>
      <c r="BH189" s="244"/>
    </row>
    <row r="190" spans="1:60">
      <c r="A190" s="290" t="s">
        <v>120</v>
      </c>
      <c r="B190" s="257" t="s">
        <v>76</v>
      </c>
      <c r="C190" s="280" t="s">
        <v>77</v>
      </c>
      <c r="D190" s="260"/>
      <c r="E190" s="264"/>
      <c r="F190" s="275">
        <f>SUM(G191:G246)</f>
        <v>0</v>
      </c>
      <c r="G190" s="276"/>
      <c r="H190" s="271"/>
      <c r="I190" s="293"/>
      <c r="AE190" t="s">
        <v>121</v>
      </c>
    </row>
    <row r="191" spans="1:60" outlineLevel="1">
      <c r="A191" s="291">
        <v>67</v>
      </c>
      <c r="B191" s="258" t="s">
        <v>331</v>
      </c>
      <c r="C191" s="281" t="s">
        <v>332</v>
      </c>
      <c r="D191" s="261" t="s">
        <v>135</v>
      </c>
      <c r="E191" s="265">
        <v>3.6989999999999998</v>
      </c>
      <c r="F191" s="272"/>
      <c r="G191" s="273">
        <f>ROUND(E191*F191,2)</f>
        <v>0</v>
      </c>
      <c r="H191" s="274"/>
      <c r="I191" s="294" t="s">
        <v>125</v>
      </c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 t="s">
        <v>126</v>
      </c>
      <c r="AF191" s="244">
        <v>1</v>
      </c>
      <c r="AG191" s="244"/>
      <c r="AH191" s="244"/>
      <c r="AI191" s="244"/>
      <c r="AJ191" s="244"/>
      <c r="AK191" s="244"/>
      <c r="AL191" s="244"/>
      <c r="AM191" s="244">
        <v>15</v>
      </c>
      <c r="AN191" s="244"/>
      <c r="AO191" s="244"/>
      <c r="AP191" s="244"/>
      <c r="AQ191" s="244"/>
      <c r="AR191" s="244"/>
      <c r="AS191" s="244"/>
      <c r="AT191" s="244"/>
      <c r="AU191" s="244"/>
      <c r="AV191" s="244"/>
      <c r="AW191" s="244"/>
      <c r="AX191" s="244"/>
      <c r="AY191" s="244"/>
      <c r="AZ191" s="244"/>
      <c r="BA191" s="244"/>
      <c r="BB191" s="244"/>
      <c r="BC191" s="244"/>
      <c r="BD191" s="244"/>
      <c r="BE191" s="244"/>
      <c r="BF191" s="244"/>
      <c r="BG191" s="244"/>
      <c r="BH191" s="244"/>
    </row>
    <row r="192" spans="1:60" outlineLevel="1">
      <c r="A192" s="292"/>
      <c r="B192" s="259"/>
      <c r="C192" s="282" t="s">
        <v>333</v>
      </c>
      <c r="D192" s="262"/>
      <c r="E192" s="266">
        <v>2.65</v>
      </c>
      <c r="F192" s="273"/>
      <c r="G192" s="273"/>
      <c r="H192" s="274"/>
      <c r="I192" s="294"/>
      <c r="J192" s="244"/>
      <c r="K192" s="244"/>
      <c r="L192" s="244"/>
      <c r="M192" s="244"/>
      <c r="N192" s="244"/>
      <c r="O192" s="244"/>
      <c r="P192" s="244"/>
      <c r="Q192" s="244"/>
      <c r="R192" s="244"/>
      <c r="S192" s="244"/>
      <c r="T192" s="244"/>
      <c r="U192" s="244"/>
      <c r="V192" s="244"/>
      <c r="W192" s="244"/>
      <c r="X192" s="244"/>
      <c r="Y192" s="244"/>
      <c r="Z192" s="244"/>
      <c r="AA192" s="244"/>
      <c r="AB192" s="244"/>
      <c r="AC192" s="244"/>
      <c r="AD192" s="244"/>
      <c r="AE192" s="244"/>
      <c r="AF192" s="244"/>
      <c r="AG192" s="244"/>
      <c r="AH192" s="244"/>
      <c r="AI192" s="244"/>
      <c r="AJ192" s="244"/>
      <c r="AK192" s="244"/>
      <c r="AL192" s="244"/>
      <c r="AM192" s="244"/>
      <c r="AN192" s="244"/>
      <c r="AO192" s="244"/>
      <c r="AP192" s="244"/>
      <c r="AQ192" s="244"/>
      <c r="AR192" s="244"/>
      <c r="AS192" s="244"/>
      <c r="AT192" s="244"/>
      <c r="AU192" s="244"/>
      <c r="AV192" s="244"/>
      <c r="AW192" s="244"/>
      <c r="AX192" s="244"/>
      <c r="AY192" s="244"/>
      <c r="AZ192" s="244"/>
      <c r="BA192" s="244"/>
      <c r="BB192" s="244"/>
      <c r="BC192" s="244"/>
      <c r="BD192" s="244"/>
      <c r="BE192" s="244"/>
      <c r="BF192" s="244"/>
      <c r="BG192" s="244"/>
      <c r="BH192" s="244"/>
    </row>
    <row r="193" spans="1:60" outlineLevel="1">
      <c r="A193" s="292"/>
      <c r="B193" s="259"/>
      <c r="C193" s="282" t="s">
        <v>334</v>
      </c>
      <c r="D193" s="262"/>
      <c r="E193" s="266">
        <v>1.05</v>
      </c>
      <c r="F193" s="273"/>
      <c r="G193" s="273"/>
      <c r="H193" s="274"/>
      <c r="I193" s="294"/>
      <c r="J193" s="244"/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4"/>
      <c r="AG193" s="244"/>
      <c r="AH193" s="244"/>
      <c r="AI193" s="244"/>
      <c r="AJ193" s="244"/>
      <c r="AK193" s="244"/>
      <c r="AL193" s="244"/>
      <c r="AM193" s="244"/>
      <c r="AN193" s="244"/>
      <c r="AO193" s="244"/>
      <c r="AP193" s="244"/>
      <c r="AQ193" s="244"/>
      <c r="AR193" s="244"/>
      <c r="AS193" s="244"/>
      <c r="AT193" s="244"/>
      <c r="AU193" s="244"/>
      <c r="AV193" s="244"/>
      <c r="AW193" s="244"/>
      <c r="AX193" s="244"/>
      <c r="AY193" s="244"/>
      <c r="AZ193" s="244"/>
      <c r="BA193" s="244"/>
      <c r="BB193" s="244"/>
      <c r="BC193" s="244"/>
      <c r="BD193" s="244"/>
      <c r="BE193" s="244"/>
      <c r="BF193" s="244"/>
      <c r="BG193" s="244"/>
      <c r="BH193" s="244"/>
    </row>
    <row r="194" spans="1:60" outlineLevel="1">
      <c r="A194" s="291">
        <v>68</v>
      </c>
      <c r="B194" s="258" t="s">
        <v>335</v>
      </c>
      <c r="C194" s="281" t="s">
        <v>336</v>
      </c>
      <c r="D194" s="261" t="s">
        <v>174</v>
      </c>
      <c r="E194" s="265">
        <v>8.8000000000000007</v>
      </c>
      <c r="F194" s="272"/>
      <c r="G194" s="273">
        <f>ROUND(E194*F194,2)</f>
        <v>0</v>
      </c>
      <c r="H194" s="274"/>
      <c r="I194" s="294" t="s">
        <v>125</v>
      </c>
      <c r="J194" s="244"/>
      <c r="K194" s="244"/>
      <c r="L194" s="244"/>
      <c r="M194" s="244"/>
      <c r="N194" s="244"/>
      <c r="O194" s="244"/>
      <c r="P194" s="244"/>
      <c r="Q194" s="244"/>
      <c r="R194" s="244"/>
      <c r="S194" s="244"/>
      <c r="T194" s="244"/>
      <c r="U194" s="244"/>
      <c r="V194" s="244"/>
      <c r="W194" s="244"/>
      <c r="X194" s="244"/>
      <c r="Y194" s="244"/>
      <c r="Z194" s="244"/>
      <c r="AA194" s="244"/>
      <c r="AB194" s="244"/>
      <c r="AC194" s="244"/>
      <c r="AD194" s="244"/>
      <c r="AE194" s="244" t="s">
        <v>126</v>
      </c>
      <c r="AF194" s="244">
        <v>1</v>
      </c>
      <c r="AG194" s="244"/>
      <c r="AH194" s="244"/>
      <c r="AI194" s="244"/>
      <c r="AJ194" s="244"/>
      <c r="AK194" s="244"/>
      <c r="AL194" s="244"/>
      <c r="AM194" s="244">
        <v>15</v>
      </c>
      <c r="AN194" s="244"/>
      <c r="AO194" s="244"/>
      <c r="AP194" s="244"/>
      <c r="AQ194" s="244"/>
      <c r="AR194" s="244"/>
      <c r="AS194" s="244"/>
      <c r="AT194" s="244"/>
      <c r="AU194" s="244"/>
      <c r="AV194" s="244"/>
      <c r="AW194" s="244"/>
      <c r="AX194" s="244"/>
      <c r="AY194" s="244"/>
      <c r="AZ194" s="244"/>
      <c r="BA194" s="244"/>
      <c r="BB194" s="244"/>
      <c r="BC194" s="244"/>
      <c r="BD194" s="244"/>
      <c r="BE194" s="244"/>
      <c r="BF194" s="244"/>
      <c r="BG194" s="244"/>
      <c r="BH194" s="244"/>
    </row>
    <row r="195" spans="1:60" outlineLevel="1">
      <c r="A195" s="292"/>
      <c r="B195" s="259"/>
      <c r="C195" s="282" t="s">
        <v>199</v>
      </c>
      <c r="D195" s="262"/>
      <c r="E195" s="266">
        <v>8.8000000000000007</v>
      </c>
      <c r="F195" s="273"/>
      <c r="G195" s="273"/>
      <c r="H195" s="274"/>
      <c r="I195" s="294"/>
      <c r="J195" s="244"/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4"/>
      <c r="AG195" s="244"/>
      <c r="AH195" s="244"/>
      <c r="AI195" s="244"/>
      <c r="AJ195" s="244"/>
      <c r="AK195" s="244"/>
      <c r="AL195" s="244"/>
      <c r="AM195" s="244"/>
      <c r="AN195" s="244"/>
      <c r="AO195" s="244"/>
      <c r="AP195" s="244"/>
      <c r="AQ195" s="244"/>
      <c r="AR195" s="244"/>
      <c r="AS195" s="244"/>
      <c r="AT195" s="244"/>
      <c r="AU195" s="244"/>
      <c r="AV195" s="244"/>
      <c r="AW195" s="244"/>
      <c r="AX195" s="244"/>
      <c r="AY195" s="244"/>
      <c r="AZ195" s="244"/>
      <c r="BA195" s="244"/>
      <c r="BB195" s="244"/>
      <c r="BC195" s="244"/>
      <c r="BD195" s="244"/>
      <c r="BE195" s="244"/>
      <c r="BF195" s="244"/>
      <c r="BG195" s="244"/>
      <c r="BH195" s="244"/>
    </row>
    <row r="196" spans="1:60" outlineLevel="1">
      <c r="A196" s="291">
        <v>69</v>
      </c>
      <c r="B196" s="258" t="s">
        <v>337</v>
      </c>
      <c r="C196" s="281" t="s">
        <v>338</v>
      </c>
      <c r="D196" s="261" t="s">
        <v>174</v>
      </c>
      <c r="E196" s="265">
        <v>8.4</v>
      </c>
      <c r="F196" s="272"/>
      <c r="G196" s="273">
        <f>ROUND(E196*F196,2)</f>
        <v>0</v>
      </c>
      <c r="H196" s="274"/>
      <c r="I196" s="294" t="s">
        <v>125</v>
      </c>
      <c r="J196" s="244"/>
      <c r="K196" s="244"/>
      <c r="L196" s="244"/>
      <c r="M196" s="244"/>
      <c r="N196" s="244"/>
      <c r="O196" s="244"/>
      <c r="P196" s="244"/>
      <c r="Q196" s="244"/>
      <c r="R196" s="244"/>
      <c r="S196" s="244"/>
      <c r="T196" s="244"/>
      <c r="U196" s="244"/>
      <c r="V196" s="244"/>
      <c r="W196" s="244"/>
      <c r="X196" s="244"/>
      <c r="Y196" s="244"/>
      <c r="Z196" s="244"/>
      <c r="AA196" s="244"/>
      <c r="AB196" s="244"/>
      <c r="AC196" s="244"/>
      <c r="AD196" s="244"/>
      <c r="AE196" s="244" t="s">
        <v>126</v>
      </c>
      <c r="AF196" s="244">
        <v>1</v>
      </c>
      <c r="AG196" s="244"/>
      <c r="AH196" s="244"/>
      <c r="AI196" s="244"/>
      <c r="AJ196" s="244"/>
      <c r="AK196" s="244"/>
      <c r="AL196" s="244"/>
      <c r="AM196" s="244">
        <v>15</v>
      </c>
      <c r="AN196" s="244"/>
      <c r="AO196" s="244"/>
      <c r="AP196" s="244"/>
      <c r="AQ196" s="244"/>
      <c r="AR196" s="244"/>
      <c r="AS196" s="244"/>
      <c r="AT196" s="244"/>
      <c r="AU196" s="244"/>
      <c r="AV196" s="244"/>
      <c r="AW196" s="244"/>
      <c r="AX196" s="244"/>
      <c r="AY196" s="244"/>
      <c r="AZ196" s="244"/>
      <c r="BA196" s="244"/>
      <c r="BB196" s="244"/>
      <c r="BC196" s="244"/>
      <c r="BD196" s="244"/>
      <c r="BE196" s="244"/>
      <c r="BF196" s="244"/>
      <c r="BG196" s="244"/>
      <c r="BH196" s="244"/>
    </row>
    <row r="197" spans="1:60" outlineLevel="1">
      <c r="A197" s="292"/>
      <c r="B197" s="259"/>
      <c r="C197" s="282" t="s">
        <v>339</v>
      </c>
      <c r="D197" s="262"/>
      <c r="E197" s="266">
        <v>8.4</v>
      </c>
      <c r="F197" s="273"/>
      <c r="G197" s="273"/>
      <c r="H197" s="274"/>
      <c r="I197" s="294"/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4"/>
      <c r="AG197" s="244"/>
      <c r="AH197" s="244"/>
      <c r="AI197" s="244"/>
      <c r="AJ197" s="244"/>
      <c r="AK197" s="244"/>
      <c r="AL197" s="244"/>
      <c r="AM197" s="244"/>
      <c r="AN197" s="244"/>
      <c r="AO197" s="244"/>
      <c r="AP197" s="244"/>
      <c r="AQ197" s="244"/>
      <c r="AR197" s="244"/>
      <c r="AS197" s="244"/>
      <c r="AT197" s="244"/>
      <c r="AU197" s="244"/>
      <c r="AV197" s="244"/>
      <c r="AW197" s="244"/>
      <c r="AX197" s="244"/>
      <c r="AY197" s="244"/>
      <c r="AZ197" s="244"/>
      <c r="BA197" s="244"/>
      <c r="BB197" s="244"/>
      <c r="BC197" s="244"/>
      <c r="BD197" s="244"/>
      <c r="BE197" s="244"/>
      <c r="BF197" s="244"/>
      <c r="BG197" s="244"/>
      <c r="BH197" s="244"/>
    </row>
    <row r="198" spans="1:60" outlineLevel="1">
      <c r="A198" s="291">
        <v>70</v>
      </c>
      <c r="B198" s="258" t="s">
        <v>340</v>
      </c>
      <c r="C198" s="281" t="s">
        <v>341</v>
      </c>
      <c r="D198" s="261" t="s">
        <v>135</v>
      </c>
      <c r="E198" s="265">
        <v>1.004</v>
      </c>
      <c r="F198" s="272"/>
      <c r="G198" s="273">
        <f>ROUND(E198*F198,2)</f>
        <v>0</v>
      </c>
      <c r="H198" s="274"/>
      <c r="I198" s="294" t="s">
        <v>125</v>
      </c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 t="s">
        <v>126</v>
      </c>
      <c r="AF198" s="244">
        <v>1</v>
      </c>
      <c r="AG198" s="244"/>
      <c r="AH198" s="244"/>
      <c r="AI198" s="244"/>
      <c r="AJ198" s="244"/>
      <c r="AK198" s="244"/>
      <c r="AL198" s="244"/>
      <c r="AM198" s="244">
        <v>15</v>
      </c>
      <c r="AN198" s="244"/>
      <c r="AO198" s="244"/>
      <c r="AP198" s="244"/>
      <c r="AQ198" s="244"/>
      <c r="AR198" s="244"/>
      <c r="AS198" s="244"/>
      <c r="AT198" s="244"/>
      <c r="AU198" s="244"/>
      <c r="AV198" s="244"/>
      <c r="AW198" s="244"/>
      <c r="AX198" s="244"/>
      <c r="AY198" s="244"/>
      <c r="AZ198" s="244"/>
      <c r="BA198" s="244"/>
      <c r="BB198" s="244"/>
      <c r="BC198" s="244"/>
      <c r="BD198" s="244"/>
      <c r="BE198" s="244"/>
      <c r="BF198" s="244"/>
      <c r="BG198" s="244"/>
      <c r="BH198" s="244"/>
    </row>
    <row r="199" spans="1:60" outlineLevel="1">
      <c r="A199" s="292"/>
      <c r="B199" s="259"/>
      <c r="C199" s="282" t="s">
        <v>342</v>
      </c>
      <c r="D199" s="262"/>
      <c r="E199" s="266">
        <v>0.5</v>
      </c>
      <c r="F199" s="273"/>
      <c r="G199" s="273"/>
      <c r="H199" s="274"/>
      <c r="I199" s="29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4"/>
      <c r="AG199" s="244"/>
      <c r="AH199" s="244"/>
      <c r="AI199" s="244"/>
      <c r="AJ199" s="244"/>
      <c r="AK199" s="244"/>
      <c r="AL199" s="244"/>
      <c r="AM199" s="244"/>
      <c r="AN199" s="244"/>
      <c r="AO199" s="244"/>
      <c r="AP199" s="244"/>
      <c r="AQ199" s="244"/>
      <c r="AR199" s="244"/>
      <c r="AS199" s="244"/>
      <c r="AT199" s="244"/>
      <c r="AU199" s="244"/>
      <c r="AV199" s="244"/>
      <c r="AW199" s="244"/>
      <c r="AX199" s="244"/>
      <c r="AY199" s="244"/>
      <c r="AZ199" s="244"/>
      <c r="BA199" s="244"/>
      <c r="BB199" s="244"/>
      <c r="BC199" s="244"/>
      <c r="BD199" s="244"/>
      <c r="BE199" s="244"/>
      <c r="BF199" s="244"/>
      <c r="BG199" s="244"/>
      <c r="BH199" s="244"/>
    </row>
    <row r="200" spans="1:60" outlineLevel="1">
      <c r="A200" s="292"/>
      <c r="B200" s="259"/>
      <c r="C200" s="282" t="s">
        <v>343</v>
      </c>
      <c r="D200" s="262"/>
      <c r="E200" s="266">
        <v>0.5</v>
      </c>
      <c r="F200" s="273"/>
      <c r="G200" s="273"/>
      <c r="H200" s="274"/>
      <c r="I200" s="29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  <c r="X200" s="244"/>
      <c r="Y200" s="244"/>
      <c r="Z200" s="244"/>
      <c r="AA200" s="244"/>
      <c r="AB200" s="244"/>
      <c r="AC200" s="244"/>
      <c r="AD200" s="244"/>
      <c r="AE200" s="244"/>
      <c r="AF200" s="244"/>
      <c r="AG200" s="244"/>
      <c r="AH200" s="244"/>
      <c r="AI200" s="244"/>
      <c r="AJ200" s="244"/>
      <c r="AK200" s="244"/>
      <c r="AL200" s="244"/>
      <c r="AM200" s="244"/>
      <c r="AN200" s="244"/>
      <c r="AO200" s="244"/>
      <c r="AP200" s="244"/>
      <c r="AQ200" s="244"/>
      <c r="AR200" s="244"/>
      <c r="AS200" s="244"/>
      <c r="AT200" s="244"/>
      <c r="AU200" s="244"/>
      <c r="AV200" s="244"/>
      <c r="AW200" s="244"/>
      <c r="AX200" s="244"/>
      <c r="AY200" s="244"/>
      <c r="AZ200" s="244"/>
      <c r="BA200" s="244"/>
      <c r="BB200" s="244"/>
      <c r="BC200" s="244"/>
      <c r="BD200" s="244"/>
      <c r="BE200" s="244"/>
      <c r="BF200" s="244"/>
      <c r="BG200" s="244"/>
      <c r="BH200" s="244"/>
    </row>
    <row r="201" spans="1:60" outlineLevel="1">
      <c r="A201" s="291">
        <v>71</v>
      </c>
      <c r="B201" s="258" t="s">
        <v>344</v>
      </c>
      <c r="C201" s="281" t="s">
        <v>345</v>
      </c>
      <c r="D201" s="261" t="s">
        <v>142</v>
      </c>
      <c r="E201" s="265">
        <v>29.532499999999999</v>
      </c>
      <c r="F201" s="272"/>
      <c r="G201" s="273">
        <f>ROUND(E201*F201,2)</f>
        <v>0</v>
      </c>
      <c r="H201" s="274"/>
      <c r="I201" s="294" t="s">
        <v>125</v>
      </c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/>
      <c r="AD201" s="244"/>
      <c r="AE201" s="244" t="s">
        <v>126</v>
      </c>
      <c r="AF201" s="244">
        <v>1</v>
      </c>
      <c r="AG201" s="244"/>
      <c r="AH201" s="244"/>
      <c r="AI201" s="244"/>
      <c r="AJ201" s="244"/>
      <c r="AK201" s="244"/>
      <c r="AL201" s="244"/>
      <c r="AM201" s="244">
        <v>15</v>
      </c>
      <c r="AN201" s="244"/>
      <c r="AO201" s="244"/>
      <c r="AP201" s="244"/>
      <c r="AQ201" s="244"/>
      <c r="AR201" s="244"/>
      <c r="AS201" s="244"/>
      <c r="AT201" s="244"/>
      <c r="AU201" s="244"/>
      <c r="AV201" s="244"/>
      <c r="AW201" s="244"/>
      <c r="AX201" s="244"/>
      <c r="AY201" s="244"/>
      <c r="AZ201" s="244"/>
      <c r="BA201" s="244"/>
      <c r="BB201" s="244"/>
      <c r="BC201" s="244"/>
      <c r="BD201" s="244"/>
      <c r="BE201" s="244"/>
      <c r="BF201" s="244"/>
      <c r="BG201" s="244"/>
      <c r="BH201" s="244"/>
    </row>
    <row r="202" spans="1:60" outlineLevel="1">
      <c r="A202" s="292"/>
      <c r="B202" s="259"/>
      <c r="C202" s="282" t="s">
        <v>185</v>
      </c>
      <c r="D202" s="262"/>
      <c r="E202" s="266"/>
      <c r="F202" s="273"/>
      <c r="G202" s="273"/>
      <c r="H202" s="274"/>
      <c r="I202" s="29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/>
      <c r="AD202" s="244"/>
      <c r="AE202" s="244"/>
      <c r="AF202" s="244"/>
      <c r="AG202" s="244"/>
      <c r="AH202" s="244"/>
      <c r="AI202" s="244"/>
      <c r="AJ202" s="244"/>
      <c r="AK202" s="244"/>
      <c r="AL202" s="244"/>
      <c r="AM202" s="244"/>
      <c r="AN202" s="244"/>
      <c r="AO202" s="244"/>
      <c r="AP202" s="244"/>
      <c r="AQ202" s="244"/>
      <c r="AR202" s="244"/>
      <c r="AS202" s="244"/>
      <c r="AT202" s="244"/>
      <c r="AU202" s="244"/>
      <c r="AV202" s="244"/>
      <c r="AW202" s="244"/>
      <c r="AX202" s="244"/>
      <c r="AY202" s="244"/>
      <c r="AZ202" s="244"/>
      <c r="BA202" s="244"/>
      <c r="BB202" s="244"/>
      <c r="BC202" s="244"/>
      <c r="BD202" s="244"/>
      <c r="BE202" s="244"/>
      <c r="BF202" s="244"/>
      <c r="BG202" s="244"/>
      <c r="BH202" s="244"/>
    </row>
    <row r="203" spans="1:60" outlineLevel="1">
      <c r="A203" s="292"/>
      <c r="B203" s="259"/>
      <c r="C203" s="282" t="s">
        <v>346</v>
      </c>
      <c r="D203" s="262"/>
      <c r="E203" s="266">
        <v>29.53</v>
      </c>
      <c r="F203" s="273"/>
      <c r="G203" s="273"/>
      <c r="H203" s="274"/>
      <c r="I203" s="29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4"/>
      <c r="AG203" s="244"/>
      <c r="AH203" s="244"/>
      <c r="AI203" s="244"/>
      <c r="AJ203" s="244"/>
      <c r="AK203" s="244"/>
      <c r="AL203" s="244"/>
      <c r="AM203" s="244"/>
      <c r="AN203" s="244"/>
      <c r="AO203" s="244"/>
      <c r="AP203" s="244"/>
      <c r="AQ203" s="244"/>
      <c r="AR203" s="244"/>
      <c r="AS203" s="244"/>
      <c r="AT203" s="244"/>
      <c r="AU203" s="244"/>
      <c r="AV203" s="244"/>
      <c r="AW203" s="244"/>
      <c r="AX203" s="244"/>
      <c r="AY203" s="244"/>
      <c r="AZ203" s="244"/>
      <c r="BA203" s="244"/>
      <c r="BB203" s="244"/>
      <c r="BC203" s="244"/>
      <c r="BD203" s="244"/>
      <c r="BE203" s="244"/>
      <c r="BF203" s="244"/>
      <c r="BG203" s="244"/>
      <c r="BH203" s="244"/>
    </row>
    <row r="204" spans="1:60" outlineLevel="1">
      <c r="A204" s="291">
        <v>72</v>
      </c>
      <c r="B204" s="258" t="s">
        <v>347</v>
      </c>
      <c r="C204" s="281" t="s">
        <v>348</v>
      </c>
      <c r="D204" s="261" t="s">
        <v>142</v>
      </c>
      <c r="E204" s="265">
        <v>3.585</v>
      </c>
      <c r="F204" s="272"/>
      <c r="G204" s="273">
        <f>ROUND(E204*F204,2)</f>
        <v>0</v>
      </c>
      <c r="H204" s="274"/>
      <c r="I204" s="294" t="s">
        <v>125</v>
      </c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/>
      <c r="AD204" s="244"/>
      <c r="AE204" s="244" t="s">
        <v>126</v>
      </c>
      <c r="AF204" s="244">
        <v>1</v>
      </c>
      <c r="AG204" s="244"/>
      <c r="AH204" s="244"/>
      <c r="AI204" s="244"/>
      <c r="AJ204" s="244"/>
      <c r="AK204" s="244"/>
      <c r="AL204" s="244"/>
      <c r="AM204" s="244">
        <v>15</v>
      </c>
      <c r="AN204" s="244"/>
      <c r="AO204" s="244"/>
      <c r="AP204" s="244"/>
      <c r="AQ204" s="244"/>
      <c r="AR204" s="244"/>
      <c r="AS204" s="244"/>
      <c r="AT204" s="244"/>
      <c r="AU204" s="244"/>
      <c r="AV204" s="244"/>
      <c r="AW204" s="244"/>
      <c r="AX204" s="244"/>
      <c r="AY204" s="244"/>
      <c r="AZ204" s="244"/>
      <c r="BA204" s="244"/>
      <c r="BB204" s="244"/>
      <c r="BC204" s="244"/>
      <c r="BD204" s="244"/>
      <c r="BE204" s="244"/>
      <c r="BF204" s="244"/>
      <c r="BG204" s="244"/>
      <c r="BH204" s="244"/>
    </row>
    <row r="205" spans="1:60" outlineLevel="1">
      <c r="A205" s="292"/>
      <c r="B205" s="259"/>
      <c r="C205" s="282" t="s">
        <v>349</v>
      </c>
      <c r="D205" s="262"/>
      <c r="E205" s="266">
        <v>1.08</v>
      </c>
      <c r="F205" s="273"/>
      <c r="G205" s="273"/>
      <c r="H205" s="274"/>
      <c r="I205" s="294"/>
      <c r="J205" s="244"/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4"/>
      <c r="AG205" s="244"/>
      <c r="AH205" s="244"/>
      <c r="AI205" s="244"/>
      <c r="AJ205" s="244"/>
      <c r="AK205" s="244"/>
      <c r="AL205" s="244"/>
      <c r="AM205" s="244"/>
      <c r="AN205" s="244"/>
      <c r="AO205" s="244"/>
      <c r="AP205" s="244"/>
      <c r="AQ205" s="244"/>
      <c r="AR205" s="244"/>
      <c r="AS205" s="244"/>
      <c r="AT205" s="244"/>
      <c r="AU205" s="244"/>
      <c r="AV205" s="244"/>
      <c r="AW205" s="244"/>
      <c r="AX205" s="244"/>
      <c r="AY205" s="244"/>
      <c r="AZ205" s="244"/>
      <c r="BA205" s="244"/>
      <c r="BB205" s="244"/>
      <c r="BC205" s="244"/>
      <c r="BD205" s="244"/>
      <c r="BE205" s="244"/>
      <c r="BF205" s="244"/>
      <c r="BG205" s="244"/>
      <c r="BH205" s="244"/>
    </row>
    <row r="206" spans="1:60" outlineLevel="1">
      <c r="A206" s="292"/>
      <c r="B206" s="259"/>
      <c r="C206" s="282" t="s">
        <v>350</v>
      </c>
      <c r="D206" s="262"/>
      <c r="E206" s="266">
        <v>2.5</v>
      </c>
      <c r="F206" s="273"/>
      <c r="G206" s="273"/>
      <c r="H206" s="274"/>
      <c r="I206" s="294"/>
      <c r="J206" s="244"/>
      <c r="K206" s="244"/>
      <c r="L206" s="244"/>
      <c r="M206" s="244"/>
      <c r="N206" s="244"/>
      <c r="O206" s="244"/>
      <c r="P206" s="244"/>
      <c r="Q206" s="244"/>
      <c r="R206" s="244"/>
      <c r="S206" s="244"/>
      <c r="T206" s="244"/>
      <c r="U206" s="244"/>
      <c r="V206" s="244"/>
      <c r="W206" s="244"/>
      <c r="X206" s="244"/>
      <c r="Y206" s="244"/>
      <c r="Z206" s="244"/>
      <c r="AA206" s="244"/>
      <c r="AB206" s="244"/>
      <c r="AC206" s="244"/>
      <c r="AD206" s="244"/>
      <c r="AE206" s="244"/>
      <c r="AF206" s="244"/>
      <c r="AG206" s="244"/>
      <c r="AH206" s="244"/>
      <c r="AI206" s="244"/>
      <c r="AJ206" s="244"/>
      <c r="AK206" s="244"/>
      <c r="AL206" s="244"/>
      <c r="AM206" s="244"/>
      <c r="AN206" s="244"/>
      <c r="AO206" s="244"/>
      <c r="AP206" s="244"/>
      <c r="AQ206" s="244"/>
      <c r="AR206" s="244"/>
      <c r="AS206" s="244"/>
      <c r="AT206" s="244"/>
      <c r="AU206" s="244"/>
      <c r="AV206" s="244"/>
      <c r="AW206" s="244"/>
      <c r="AX206" s="244"/>
      <c r="AY206" s="244"/>
      <c r="AZ206" s="244"/>
      <c r="BA206" s="244"/>
      <c r="BB206" s="244"/>
      <c r="BC206" s="244"/>
      <c r="BD206" s="244"/>
      <c r="BE206" s="244"/>
      <c r="BF206" s="244"/>
      <c r="BG206" s="244"/>
      <c r="BH206" s="244"/>
    </row>
    <row r="207" spans="1:60" outlineLevel="1">
      <c r="A207" s="291">
        <v>73</v>
      </c>
      <c r="B207" s="258" t="s">
        <v>351</v>
      </c>
      <c r="C207" s="281" t="s">
        <v>352</v>
      </c>
      <c r="D207" s="261" t="s">
        <v>312</v>
      </c>
      <c r="E207" s="265">
        <v>3</v>
      </c>
      <c r="F207" s="272"/>
      <c r="G207" s="273">
        <f>ROUND(E207*F207,2)</f>
        <v>0</v>
      </c>
      <c r="H207" s="274"/>
      <c r="I207" s="294" t="s">
        <v>125</v>
      </c>
      <c r="J207" s="244"/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 t="s">
        <v>126</v>
      </c>
      <c r="AF207" s="244">
        <v>1</v>
      </c>
      <c r="AG207" s="244"/>
      <c r="AH207" s="244"/>
      <c r="AI207" s="244"/>
      <c r="AJ207" s="244"/>
      <c r="AK207" s="244"/>
      <c r="AL207" s="244"/>
      <c r="AM207" s="244">
        <v>15</v>
      </c>
      <c r="AN207" s="244"/>
      <c r="AO207" s="244"/>
      <c r="AP207" s="244"/>
      <c r="AQ207" s="244"/>
      <c r="AR207" s="244"/>
      <c r="AS207" s="244"/>
      <c r="AT207" s="244"/>
      <c r="AU207" s="244"/>
      <c r="AV207" s="244"/>
      <c r="AW207" s="244"/>
      <c r="AX207" s="244"/>
      <c r="AY207" s="244"/>
      <c r="AZ207" s="244"/>
      <c r="BA207" s="244"/>
      <c r="BB207" s="244"/>
      <c r="BC207" s="244"/>
      <c r="BD207" s="244"/>
      <c r="BE207" s="244"/>
      <c r="BF207" s="244"/>
      <c r="BG207" s="244"/>
      <c r="BH207" s="244"/>
    </row>
    <row r="208" spans="1:60" outlineLevel="1">
      <c r="A208" s="292"/>
      <c r="B208" s="259"/>
      <c r="C208" s="282" t="s">
        <v>185</v>
      </c>
      <c r="D208" s="262"/>
      <c r="E208" s="266"/>
      <c r="F208" s="273"/>
      <c r="G208" s="273"/>
      <c r="H208" s="274"/>
      <c r="I208" s="294"/>
      <c r="J208" s="244"/>
      <c r="K208" s="244"/>
      <c r="L208" s="244"/>
      <c r="M208" s="244"/>
      <c r="N208" s="244"/>
      <c r="O208" s="244"/>
      <c r="P208" s="244"/>
      <c r="Q208" s="244"/>
      <c r="R208" s="244"/>
      <c r="S208" s="244"/>
      <c r="T208" s="244"/>
      <c r="U208" s="244"/>
      <c r="V208" s="244"/>
      <c r="W208" s="244"/>
      <c r="X208" s="244"/>
      <c r="Y208" s="244"/>
      <c r="Z208" s="244"/>
      <c r="AA208" s="244"/>
      <c r="AB208" s="244"/>
      <c r="AC208" s="244"/>
      <c r="AD208" s="244"/>
      <c r="AE208" s="244"/>
      <c r="AF208" s="244"/>
      <c r="AG208" s="244"/>
      <c r="AH208" s="244"/>
      <c r="AI208" s="244"/>
      <c r="AJ208" s="244"/>
      <c r="AK208" s="244"/>
      <c r="AL208" s="244"/>
      <c r="AM208" s="244"/>
      <c r="AN208" s="244"/>
      <c r="AO208" s="244"/>
      <c r="AP208" s="244"/>
      <c r="AQ208" s="244"/>
      <c r="AR208" s="244"/>
      <c r="AS208" s="244"/>
      <c r="AT208" s="244"/>
      <c r="AU208" s="244"/>
      <c r="AV208" s="244"/>
      <c r="AW208" s="244"/>
      <c r="AX208" s="244"/>
      <c r="AY208" s="244"/>
      <c r="AZ208" s="244"/>
      <c r="BA208" s="244"/>
      <c r="BB208" s="244"/>
      <c r="BC208" s="244"/>
      <c r="BD208" s="244"/>
      <c r="BE208" s="244"/>
      <c r="BF208" s="244"/>
      <c r="BG208" s="244"/>
      <c r="BH208" s="244"/>
    </row>
    <row r="209" spans="1:60" outlineLevel="1">
      <c r="A209" s="292"/>
      <c r="B209" s="259"/>
      <c r="C209" s="282" t="s">
        <v>353</v>
      </c>
      <c r="D209" s="262"/>
      <c r="E209" s="266">
        <v>3</v>
      </c>
      <c r="F209" s="273"/>
      <c r="G209" s="273"/>
      <c r="H209" s="274"/>
      <c r="I209" s="294"/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4"/>
      <c r="AG209" s="244"/>
      <c r="AH209" s="244"/>
      <c r="AI209" s="244"/>
      <c r="AJ209" s="244"/>
      <c r="AK209" s="244"/>
      <c r="AL209" s="244"/>
      <c r="AM209" s="244"/>
      <c r="AN209" s="244"/>
      <c r="AO209" s="244"/>
      <c r="AP209" s="244"/>
      <c r="AQ209" s="244"/>
      <c r="AR209" s="244"/>
      <c r="AS209" s="244"/>
      <c r="AT209" s="244"/>
      <c r="AU209" s="244"/>
      <c r="AV209" s="244"/>
      <c r="AW209" s="244"/>
      <c r="AX209" s="244"/>
      <c r="AY209" s="244"/>
      <c r="AZ209" s="244"/>
      <c r="BA209" s="244"/>
      <c r="BB209" s="244"/>
      <c r="BC209" s="244"/>
      <c r="BD209" s="244"/>
      <c r="BE209" s="244"/>
      <c r="BF209" s="244"/>
      <c r="BG209" s="244"/>
      <c r="BH209" s="244"/>
    </row>
    <row r="210" spans="1:60" outlineLevel="1">
      <c r="A210" s="291">
        <v>74</v>
      </c>
      <c r="B210" s="258" t="s">
        <v>354</v>
      </c>
      <c r="C210" s="281" t="s">
        <v>355</v>
      </c>
      <c r="D210" s="261" t="s">
        <v>174</v>
      </c>
      <c r="E210" s="265">
        <v>7.8</v>
      </c>
      <c r="F210" s="272"/>
      <c r="G210" s="273">
        <f>ROUND(E210*F210,2)</f>
        <v>0</v>
      </c>
      <c r="H210" s="274"/>
      <c r="I210" s="294" t="s">
        <v>125</v>
      </c>
      <c r="J210" s="244"/>
      <c r="K210" s="244"/>
      <c r="L210" s="244"/>
      <c r="M210" s="244"/>
      <c r="N210" s="244"/>
      <c r="O210" s="244"/>
      <c r="P210" s="244"/>
      <c r="Q210" s="244"/>
      <c r="R210" s="244"/>
      <c r="S210" s="244"/>
      <c r="T210" s="244"/>
      <c r="U210" s="244"/>
      <c r="V210" s="244"/>
      <c r="W210" s="244"/>
      <c r="X210" s="244"/>
      <c r="Y210" s="244"/>
      <c r="Z210" s="244"/>
      <c r="AA210" s="244"/>
      <c r="AB210" s="244"/>
      <c r="AC210" s="244"/>
      <c r="AD210" s="244"/>
      <c r="AE210" s="244" t="s">
        <v>126</v>
      </c>
      <c r="AF210" s="244">
        <v>1</v>
      </c>
      <c r="AG210" s="244"/>
      <c r="AH210" s="244"/>
      <c r="AI210" s="244"/>
      <c r="AJ210" s="244"/>
      <c r="AK210" s="244"/>
      <c r="AL210" s="244"/>
      <c r="AM210" s="244">
        <v>15</v>
      </c>
      <c r="AN210" s="244"/>
      <c r="AO210" s="244"/>
      <c r="AP210" s="244"/>
      <c r="AQ210" s="244"/>
      <c r="AR210" s="244"/>
      <c r="AS210" s="244"/>
      <c r="AT210" s="244"/>
      <c r="AU210" s="244"/>
      <c r="AV210" s="244"/>
      <c r="AW210" s="244"/>
      <c r="AX210" s="244"/>
      <c r="AY210" s="244"/>
      <c r="AZ210" s="244"/>
      <c r="BA210" s="244"/>
      <c r="BB210" s="244"/>
      <c r="BC210" s="244"/>
      <c r="BD210" s="244"/>
      <c r="BE210" s="244"/>
      <c r="BF210" s="244"/>
      <c r="BG210" s="244"/>
      <c r="BH210" s="244"/>
    </row>
    <row r="211" spans="1:60" outlineLevel="1">
      <c r="A211" s="292"/>
      <c r="B211" s="259"/>
      <c r="C211" s="282" t="s">
        <v>356</v>
      </c>
      <c r="D211" s="262"/>
      <c r="E211" s="266">
        <v>7.8</v>
      </c>
      <c r="F211" s="273"/>
      <c r="G211" s="273"/>
      <c r="H211" s="274"/>
      <c r="I211" s="294"/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4"/>
      <c r="AG211" s="244"/>
      <c r="AH211" s="244"/>
      <c r="AI211" s="244"/>
      <c r="AJ211" s="244"/>
      <c r="AK211" s="244"/>
      <c r="AL211" s="244"/>
      <c r="AM211" s="244"/>
      <c r="AN211" s="244"/>
      <c r="AO211" s="244"/>
      <c r="AP211" s="244"/>
      <c r="AQ211" s="244"/>
      <c r="AR211" s="244"/>
      <c r="AS211" s="244"/>
      <c r="AT211" s="244"/>
      <c r="AU211" s="244"/>
      <c r="AV211" s="244"/>
      <c r="AW211" s="244"/>
      <c r="AX211" s="244"/>
      <c r="AY211" s="244"/>
      <c r="AZ211" s="244"/>
      <c r="BA211" s="244"/>
      <c r="BB211" s="244"/>
      <c r="BC211" s="244"/>
      <c r="BD211" s="244"/>
      <c r="BE211" s="244"/>
      <c r="BF211" s="244"/>
      <c r="BG211" s="244"/>
      <c r="BH211" s="244"/>
    </row>
    <row r="212" spans="1:60" outlineLevel="1">
      <c r="A212" s="291">
        <v>75</v>
      </c>
      <c r="B212" s="258" t="s">
        <v>357</v>
      </c>
      <c r="C212" s="281" t="s">
        <v>358</v>
      </c>
      <c r="D212" s="261" t="s">
        <v>142</v>
      </c>
      <c r="E212" s="265">
        <v>783.827</v>
      </c>
      <c r="F212" s="272"/>
      <c r="G212" s="273">
        <f>ROUND(E212*F212,2)</f>
        <v>0</v>
      </c>
      <c r="H212" s="274"/>
      <c r="I212" s="294" t="s">
        <v>125</v>
      </c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  <c r="X212" s="244"/>
      <c r="Y212" s="244"/>
      <c r="Z212" s="244"/>
      <c r="AA212" s="244"/>
      <c r="AB212" s="244"/>
      <c r="AC212" s="244"/>
      <c r="AD212" s="244"/>
      <c r="AE212" s="244" t="s">
        <v>126</v>
      </c>
      <c r="AF212" s="244">
        <v>1</v>
      </c>
      <c r="AG212" s="244"/>
      <c r="AH212" s="244"/>
      <c r="AI212" s="244"/>
      <c r="AJ212" s="244"/>
      <c r="AK212" s="244"/>
      <c r="AL212" s="244"/>
      <c r="AM212" s="244">
        <v>15</v>
      </c>
      <c r="AN212" s="244"/>
      <c r="AO212" s="244"/>
      <c r="AP212" s="244"/>
      <c r="AQ212" s="244"/>
      <c r="AR212" s="244"/>
      <c r="AS212" s="244"/>
      <c r="AT212" s="244"/>
      <c r="AU212" s="244"/>
      <c r="AV212" s="244"/>
      <c r="AW212" s="244"/>
      <c r="AX212" s="244"/>
      <c r="AY212" s="244"/>
      <c r="AZ212" s="244"/>
      <c r="BA212" s="244"/>
      <c r="BB212" s="244"/>
      <c r="BC212" s="244"/>
      <c r="BD212" s="244"/>
      <c r="BE212" s="244"/>
      <c r="BF212" s="244"/>
      <c r="BG212" s="244"/>
      <c r="BH212" s="244"/>
    </row>
    <row r="213" spans="1:60" outlineLevel="1">
      <c r="A213" s="292"/>
      <c r="B213" s="259"/>
      <c r="C213" s="282" t="s">
        <v>227</v>
      </c>
      <c r="D213" s="262"/>
      <c r="E213" s="266">
        <v>416.66</v>
      </c>
      <c r="F213" s="273"/>
      <c r="G213" s="273"/>
      <c r="H213" s="274"/>
      <c r="I213" s="29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4"/>
      <c r="AG213" s="244"/>
      <c r="AH213" s="244"/>
      <c r="AI213" s="244"/>
      <c r="AJ213" s="244"/>
      <c r="AK213" s="244"/>
      <c r="AL213" s="244"/>
      <c r="AM213" s="244"/>
      <c r="AN213" s="244"/>
      <c r="AO213" s="244"/>
      <c r="AP213" s="244"/>
      <c r="AQ213" s="244"/>
      <c r="AR213" s="244"/>
      <c r="AS213" s="244"/>
      <c r="AT213" s="244"/>
      <c r="AU213" s="244"/>
      <c r="AV213" s="244"/>
      <c r="AW213" s="244"/>
      <c r="AX213" s="244"/>
      <c r="AY213" s="244"/>
      <c r="AZ213" s="244"/>
      <c r="BA213" s="244"/>
      <c r="BB213" s="244"/>
      <c r="BC213" s="244"/>
      <c r="BD213" s="244"/>
      <c r="BE213" s="244"/>
      <c r="BF213" s="244"/>
      <c r="BG213" s="244"/>
      <c r="BH213" s="244"/>
    </row>
    <row r="214" spans="1:60" outlineLevel="1">
      <c r="A214" s="292"/>
      <c r="B214" s="259"/>
      <c r="C214" s="282" t="s">
        <v>228</v>
      </c>
      <c r="D214" s="262"/>
      <c r="E214" s="266">
        <v>357.55</v>
      </c>
      <c r="F214" s="273"/>
      <c r="G214" s="273"/>
      <c r="H214" s="274"/>
      <c r="I214" s="29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  <c r="X214" s="244"/>
      <c r="Y214" s="244"/>
      <c r="Z214" s="244"/>
      <c r="AA214" s="244"/>
      <c r="AB214" s="244"/>
      <c r="AC214" s="244"/>
      <c r="AD214" s="244"/>
      <c r="AE214" s="244"/>
      <c r="AF214" s="244"/>
      <c r="AG214" s="244"/>
      <c r="AH214" s="244"/>
      <c r="AI214" s="244"/>
      <c r="AJ214" s="244"/>
      <c r="AK214" s="244"/>
      <c r="AL214" s="244"/>
      <c r="AM214" s="244"/>
      <c r="AN214" s="244"/>
      <c r="AO214" s="244"/>
      <c r="AP214" s="244"/>
      <c r="AQ214" s="244"/>
      <c r="AR214" s="244"/>
      <c r="AS214" s="244"/>
      <c r="AT214" s="244"/>
      <c r="AU214" s="244"/>
      <c r="AV214" s="244"/>
      <c r="AW214" s="244"/>
      <c r="AX214" s="244"/>
      <c r="AY214" s="244"/>
      <c r="AZ214" s="244"/>
      <c r="BA214" s="244"/>
      <c r="BB214" s="244"/>
      <c r="BC214" s="244"/>
      <c r="BD214" s="244"/>
      <c r="BE214" s="244"/>
      <c r="BF214" s="244"/>
      <c r="BG214" s="244"/>
      <c r="BH214" s="244"/>
    </row>
    <row r="215" spans="1:60" outlineLevel="1">
      <c r="A215" s="292"/>
      <c r="B215" s="259"/>
      <c r="C215" s="282" t="s">
        <v>229</v>
      </c>
      <c r="D215" s="262"/>
      <c r="E215" s="266">
        <v>-62.27</v>
      </c>
      <c r="F215" s="273"/>
      <c r="G215" s="273"/>
      <c r="H215" s="274"/>
      <c r="I215" s="29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4"/>
      <c r="AG215" s="244"/>
      <c r="AH215" s="244"/>
      <c r="AI215" s="244"/>
      <c r="AJ215" s="244"/>
      <c r="AK215" s="244"/>
      <c r="AL215" s="244"/>
      <c r="AM215" s="244"/>
      <c r="AN215" s="244"/>
      <c r="AO215" s="244"/>
      <c r="AP215" s="244"/>
      <c r="AQ215" s="244"/>
      <c r="AR215" s="244"/>
      <c r="AS215" s="244"/>
      <c r="AT215" s="244"/>
      <c r="AU215" s="244"/>
      <c r="AV215" s="244"/>
      <c r="AW215" s="244"/>
      <c r="AX215" s="244"/>
      <c r="AY215" s="244"/>
      <c r="AZ215" s="244"/>
      <c r="BA215" s="244"/>
      <c r="BB215" s="244"/>
      <c r="BC215" s="244"/>
      <c r="BD215" s="244"/>
      <c r="BE215" s="244"/>
      <c r="BF215" s="244"/>
      <c r="BG215" s="244"/>
      <c r="BH215" s="244"/>
    </row>
    <row r="216" spans="1:60" outlineLevel="1">
      <c r="A216" s="292"/>
      <c r="B216" s="259"/>
      <c r="C216" s="282" t="s">
        <v>230</v>
      </c>
      <c r="D216" s="262"/>
      <c r="E216" s="266"/>
      <c r="F216" s="273"/>
      <c r="G216" s="273"/>
      <c r="H216" s="274"/>
      <c r="I216" s="29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/>
      <c r="AF216" s="244"/>
      <c r="AG216" s="244"/>
      <c r="AH216" s="244"/>
      <c r="AI216" s="244"/>
      <c r="AJ216" s="244"/>
      <c r="AK216" s="244"/>
      <c r="AL216" s="244"/>
      <c r="AM216" s="244"/>
      <c r="AN216" s="244"/>
      <c r="AO216" s="244"/>
      <c r="AP216" s="244"/>
      <c r="AQ216" s="244"/>
      <c r="AR216" s="244"/>
      <c r="AS216" s="244"/>
      <c r="AT216" s="244"/>
      <c r="AU216" s="244"/>
      <c r="AV216" s="244"/>
      <c r="AW216" s="244"/>
      <c r="AX216" s="244"/>
      <c r="AY216" s="244"/>
      <c r="AZ216" s="244"/>
      <c r="BA216" s="244"/>
      <c r="BB216" s="244"/>
      <c r="BC216" s="244"/>
      <c r="BD216" s="244"/>
      <c r="BE216" s="244"/>
      <c r="BF216" s="244"/>
      <c r="BG216" s="244"/>
      <c r="BH216" s="244"/>
    </row>
    <row r="217" spans="1:60" outlineLevel="1">
      <c r="A217" s="292"/>
      <c r="B217" s="259"/>
      <c r="C217" s="282" t="s">
        <v>231</v>
      </c>
      <c r="D217" s="262"/>
      <c r="E217" s="266">
        <v>18.34</v>
      </c>
      <c r="F217" s="273"/>
      <c r="G217" s="273"/>
      <c r="H217" s="274"/>
      <c r="I217" s="29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4"/>
      <c r="AG217" s="244"/>
      <c r="AH217" s="244"/>
      <c r="AI217" s="244"/>
      <c r="AJ217" s="244"/>
      <c r="AK217" s="244"/>
      <c r="AL217" s="244"/>
      <c r="AM217" s="244"/>
      <c r="AN217" s="244"/>
      <c r="AO217" s="244"/>
      <c r="AP217" s="244"/>
      <c r="AQ217" s="244"/>
      <c r="AR217" s="244"/>
      <c r="AS217" s="244"/>
      <c r="AT217" s="244"/>
      <c r="AU217" s="244"/>
      <c r="AV217" s="244"/>
      <c r="AW217" s="244"/>
      <c r="AX217" s="244"/>
      <c r="AY217" s="244"/>
      <c r="AZ217" s="244"/>
      <c r="BA217" s="244"/>
      <c r="BB217" s="244"/>
      <c r="BC217" s="244"/>
      <c r="BD217" s="244"/>
      <c r="BE217" s="244"/>
      <c r="BF217" s="244"/>
      <c r="BG217" s="244"/>
      <c r="BH217" s="244"/>
    </row>
    <row r="218" spans="1:60" outlineLevel="1">
      <c r="A218" s="292"/>
      <c r="B218" s="259"/>
      <c r="C218" s="282" t="s">
        <v>144</v>
      </c>
      <c r="D218" s="262"/>
      <c r="E218" s="266">
        <v>17.78</v>
      </c>
      <c r="F218" s="273"/>
      <c r="G218" s="273"/>
      <c r="H218" s="274"/>
      <c r="I218" s="29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/>
      <c r="AF218" s="244"/>
      <c r="AG218" s="244"/>
      <c r="AH218" s="244"/>
      <c r="AI218" s="244"/>
      <c r="AJ218" s="244"/>
      <c r="AK218" s="244"/>
      <c r="AL218" s="244"/>
      <c r="AM218" s="244"/>
      <c r="AN218" s="244"/>
      <c r="AO218" s="244"/>
      <c r="AP218" s="244"/>
      <c r="AQ218" s="244"/>
      <c r="AR218" s="244"/>
      <c r="AS218" s="244"/>
      <c r="AT218" s="244"/>
      <c r="AU218" s="244"/>
      <c r="AV218" s="244"/>
      <c r="AW218" s="244"/>
      <c r="AX218" s="244"/>
      <c r="AY218" s="244"/>
      <c r="AZ218" s="244"/>
      <c r="BA218" s="244"/>
      <c r="BB218" s="244"/>
      <c r="BC218" s="244"/>
      <c r="BD218" s="244"/>
      <c r="BE218" s="244"/>
      <c r="BF218" s="244"/>
      <c r="BG218" s="244"/>
      <c r="BH218" s="244"/>
    </row>
    <row r="219" spans="1:60" outlineLevel="1">
      <c r="A219" s="292"/>
      <c r="B219" s="259"/>
      <c r="C219" s="282" t="s">
        <v>274</v>
      </c>
      <c r="D219" s="262"/>
      <c r="E219" s="266">
        <v>35.76</v>
      </c>
      <c r="F219" s="273"/>
      <c r="G219" s="273"/>
      <c r="H219" s="274"/>
      <c r="I219" s="294"/>
      <c r="J219" s="244"/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4"/>
      <c r="AG219" s="244"/>
      <c r="AH219" s="244"/>
      <c r="AI219" s="244"/>
      <c r="AJ219" s="244"/>
      <c r="AK219" s="244"/>
      <c r="AL219" s="244"/>
      <c r="AM219" s="244"/>
      <c r="AN219" s="244"/>
      <c r="AO219" s="244"/>
      <c r="AP219" s="244"/>
      <c r="AQ219" s="244"/>
      <c r="AR219" s="244"/>
      <c r="AS219" s="244"/>
      <c r="AT219" s="244"/>
      <c r="AU219" s="244"/>
      <c r="AV219" s="244"/>
      <c r="AW219" s="244"/>
      <c r="AX219" s="244"/>
      <c r="AY219" s="244"/>
      <c r="AZ219" s="244"/>
      <c r="BA219" s="244"/>
      <c r="BB219" s="244"/>
      <c r="BC219" s="244"/>
      <c r="BD219" s="244"/>
      <c r="BE219" s="244"/>
      <c r="BF219" s="244"/>
      <c r="BG219" s="244"/>
      <c r="BH219" s="244"/>
    </row>
    <row r="220" spans="1:60" outlineLevel="1">
      <c r="A220" s="291">
        <v>76</v>
      </c>
      <c r="B220" s="258" t="s">
        <v>359</v>
      </c>
      <c r="C220" s="281" t="s">
        <v>360</v>
      </c>
      <c r="D220" s="261" t="s">
        <v>142</v>
      </c>
      <c r="E220" s="265">
        <v>748.06700000000001</v>
      </c>
      <c r="F220" s="272"/>
      <c r="G220" s="273">
        <f>ROUND(E220*F220,2)</f>
        <v>0</v>
      </c>
      <c r="H220" s="274"/>
      <c r="I220" s="294" t="s">
        <v>125</v>
      </c>
      <c r="J220" s="244"/>
      <c r="K220" s="244"/>
      <c r="L220" s="244"/>
      <c r="M220" s="244"/>
      <c r="N220" s="244"/>
      <c r="O220" s="244"/>
      <c r="P220" s="244"/>
      <c r="Q220" s="244"/>
      <c r="R220" s="244"/>
      <c r="S220" s="244"/>
      <c r="T220" s="244"/>
      <c r="U220" s="244"/>
      <c r="V220" s="244"/>
      <c r="W220" s="244"/>
      <c r="X220" s="244"/>
      <c r="Y220" s="244"/>
      <c r="Z220" s="244"/>
      <c r="AA220" s="244"/>
      <c r="AB220" s="244"/>
      <c r="AC220" s="244"/>
      <c r="AD220" s="244"/>
      <c r="AE220" s="244" t="s">
        <v>126</v>
      </c>
      <c r="AF220" s="244">
        <v>1</v>
      </c>
      <c r="AG220" s="244"/>
      <c r="AH220" s="244"/>
      <c r="AI220" s="244"/>
      <c r="AJ220" s="244"/>
      <c r="AK220" s="244"/>
      <c r="AL220" s="244"/>
      <c r="AM220" s="244">
        <v>15</v>
      </c>
      <c r="AN220" s="244"/>
      <c r="AO220" s="244"/>
      <c r="AP220" s="244"/>
      <c r="AQ220" s="244"/>
      <c r="AR220" s="244"/>
      <c r="AS220" s="244"/>
      <c r="AT220" s="244"/>
      <c r="AU220" s="244"/>
      <c r="AV220" s="244"/>
      <c r="AW220" s="244"/>
      <c r="AX220" s="244"/>
      <c r="AY220" s="244"/>
      <c r="AZ220" s="244"/>
      <c r="BA220" s="244"/>
      <c r="BB220" s="244"/>
      <c r="BC220" s="244"/>
      <c r="BD220" s="244"/>
      <c r="BE220" s="244"/>
      <c r="BF220" s="244"/>
      <c r="BG220" s="244"/>
      <c r="BH220" s="244"/>
    </row>
    <row r="221" spans="1:60" outlineLevel="1">
      <c r="A221" s="292"/>
      <c r="B221" s="259"/>
      <c r="C221" s="282" t="s">
        <v>227</v>
      </c>
      <c r="D221" s="262"/>
      <c r="E221" s="266">
        <v>416.66</v>
      </c>
      <c r="F221" s="273"/>
      <c r="G221" s="273"/>
      <c r="H221" s="274"/>
      <c r="I221" s="294"/>
      <c r="J221" s="244"/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4"/>
      <c r="AG221" s="244"/>
      <c r="AH221" s="244"/>
      <c r="AI221" s="244"/>
      <c r="AJ221" s="244"/>
      <c r="AK221" s="244"/>
      <c r="AL221" s="244"/>
      <c r="AM221" s="244"/>
      <c r="AN221" s="244"/>
      <c r="AO221" s="244"/>
      <c r="AP221" s="244"/>
      <c r="AQ221" s="244"/>
      <c r="AR221" s="244"/>
      <c r="AS221" s="244"/>
      <c r="AT221" s="244"/>
      <c r="AU221" s="244"/>
      <c r="AV221" s="244"/>
      <c r="AW221" s="244"/>
      <c r="AX221" s="244"/>
      <c r="AY221" s="244"/>
      <c r="AZ221" s="244"/>
      <c r="BA221" s="244"/>
      <c r="BB221" s="244"/>
      <c r="BC221" s="244"/>
      <c r="BD221" s="244"/>
      <c r="BE221" s="244"/>
      <c r="BF221" s="244"/>
      <c r="BG221" s="244"/>
      <c r="BH221" s="244"/>
    </row>
    <row r="222" spans="1:60" outlineLevel="1">
      <c r="A222" s="292"/>
      <c r="B222" s="259"/>
      <c r="C222" s="282" t="s">
        <v>228</v>
      </c>
      <c r="D222" s="262"/>
      <c r="E222" s="266">
        <v>357.55</v>
      </c>
      <c r="F222" s="273"/>
      <c r="G222" s="273"/>
      <c r="H222" s="274"/>
      <c r="I222" s="294"/>
      <c r="J222" s="244"/>
      <c r="K222" s="244"/>
      <c r="L222" s="244"/>
      <c r="M222" s="244"/>
      <c r="N222" s="244"/>
      <c r="O222" s="244"/>
      <c r="P222" s="244"/>
      <c r="Q222" s="244"/>
      <c r="R222" s="244"/>
      <c r="S222" s="244"/>
      <c r="T222" s="244"/>
      <c r="U222" s="244"/>
      <c r="V222" s="244"/>
      <c r="W222" s="244"/>
      <c r="X222" s="244"/>
      <c r="Y222" s="244"/>
      <c r="Z222" s="244"/>
      <c r="AA222" s="244"/>
      <c r="AB222" s="244"/>
      <c r="AC222" s="244"/>
      <c r="AD222" s="244"/>
      <c r="AE222" s="244"/>
      <c r="AF222" s="244"/>
      <c r="AG222" s="244"/>
      <c r="AH222" s="244"/>
      <c r="AI222" s="244"/>
      <c r="AJ222" s="244"/>
      <c r="AK222" s="244"/>
      <c r="AL222" s="244"/>
      <c r="AM222" s="244"/>
      <c r="AN222" s="244"/>
      <c r="AO222" s="244"/>
      <c r="AP222" s="244"/>
      <c r="AQ222" s="244"/>
      <c r="AR222" s="244"/>
      <c r="AS222" s="244"/>
      <c r="AT222" s="244"/>
      <c r="AU222" s="244"/>
      <c r="AV222" s="244"/>
      <c r="AW222" s="244"/>
      <c r="AX222" s="244"/>
      <c r="AY222" s="244"/>
      <c r="AZ222" s="244"/>
      <c r="BA222" s="244"/>
      <c r="BB222" s="244"/>
      <c r="BC222" s="244"/>
      <c r="BD222" s="244"/>
      <c r="BE222" s="244"/>
      <c r="BF222" s="244"/>
      <c r="BG222" s="244"/>
      <c r="BH222" s="244"/>
    </row>
    <row r="223" spans="1:60" outlineLevel="1">
      <c r="A223" s="292"/>
      <c r="B223" s="259"/>
      <c r="C223" s="282" t="s">
        <v>229</v>
      </c>
      <c r="D223" s="262"/>
      <c r="E223" s="266">
        <v>-62.27</v>
      </c>
      <c r="F223" s="273"/>
      <c r="G223" s="273"/>
      <c r="H223" s="274"/>
      <c r="I223" s="294"/>
      <c r="J223" s="244"/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4"/>
      <c r="AG223" s="244"/>
      <c r="AH223" s="244"/>
      <c r="AI223" s="244"/>
      <c r="AJ223" s="244"/>
      <c r="AK223" s="244"/>
      <c r="AL223" s="244"/>
      <c r="AM223" s="244"/>
      <c r="AN223" s="244"/>
      <c r="AO223" s="244"/>
      <c r="AP223" s="244"/>
      <c r="AQ223" s="244"/>
      <c r="AR223" s="244"/>
      <c r="AS223" s="244"/>
      <c r="AT223" s="244"/>
      <c r="AU223" s="244"/>
      <c r="AV223" s="244"/>
      <c r="AW223" s="244"/>
      <c r="AX223" s="244"/>
      <c r="AY223" s="244"/>
      <c r="AZ223" s="244"/>
      <c r="BA223" s="244"/>
      <c r="BB223" s="244"/>
      <c r="BC223" s="244"/>
      <c r="BD223" s="244"/>
      <c r="BE223" s="244"/>
      <c r="BF223" s="244"/>
      <c r="BG223" s="244"/>
      <c r="BH223" s="244"/>
    </row>
    <row r="224" spans="1:60" outlineLevel="1">
      <c r="A224" s="292"/>
      <c r="B224" s="259"/>
      <c r="C224" s="282" t="s">
        <v>230</v>
      </c>
      <c r="D224" s="262"/>
      <c r="E224" s="266"/>
      <c r="F224" s="273"/>
      <c r="G224" s="273"/>
      <c r="H224" s="274"/>
      <c r="I224" s="294"/>
      <c r="J224" s="244"/>
      <c r="K224" s="244"/>
      <c r="L224" s="244"/>
      <c r="M224" s="244"/>
      <c r="N224" s="244"/>
      <c r="O224" s="244"/>
      <c r="P224" s="244"/>
      <c r="Q224" s="244"/>
      <c r="R224" s="244"/>
      <c r="S224" s="244"/>
      <c r="T224" s="244"/>
      <c r="U224" s="244"/>
      <c r="V224" s="244"/>
      <c r="W224" s="244"/>
      <c r="X224" s="244"/>
      <c r="Y224" s="244"/>
      <c r="Z224" s="244"/>
      <c r="AA224" s="244"/>
      <c r="AB224" s="244"/>
      <c r="AC224" s="244"/>
      <c r="AD224" s="244"/>
      <c r="AE224" s="244"/>
      <c r="AF224" s="244"/>
      <c r="AG224" s="244"/>
      <c r="AH224" s="244"/>
      <c r="AI224" s="244"/>
      <c r="AJ224" s="244"/>
      <c r="AK224" s="244"/>
      <c r="AL224" s="244"/>
      <c r="AM224" s="244"/>
      <c r="AN224" s="244"/>
      <c r="AO224" s="244"/>
      <c r="AP224" s="244"/>
      <c r="AQ224" s="244"/>
      <c r="AR224" s="244"/>
      <c r="AS224" s="244"/>
      <c r="AT224" s="244"/>
      <c r="AU224" s="244"/>
      <c r="AV224" s="244"/>
      <c r="AW224" s="244"/>
      <c r="AX224" s="244"/>
      <c r="AY224" s="244"/>
      <c r="AZ224" s="244"/>
      <c r="BA224" s="244"/>
      <c r="BB224" s="244"/>
      <c r="BC224" s="244"/>
      <c r="BD224" s="244"/>
      <c r="BE224" s="244"/>
      <c r="BF224" s="244"/>
      <c r="BG224" s="244"/>
      <c r="BH224" s="244"/>
    </row>
    <row r="225" spans="1:60" outlineLevel="1">
      <c r="A225" s="292"/>
      <c r="B225" s="259"/>
      <c r="C225" s="282" t="s">
        <v>231</v>
      </c>
      <c r="D225" s="262"/>
      <c r="E225" s="266">
        <v>18.34</v>
      </c>
      <c r="F225" s="273"/>
      <c r="G225" s="273"/>
      <c r="H225" s="274"/>
      <c r="I225" s="294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4"/>
      <c r="AG225" s="244"/>
      <c r="AH225" s="244"/>
      <c r="AI225" s="244"/>
      <c r="AJ225" s="244"/>
      <c r="AK225" s="244"/>
      <c r="AL225" s="244"/>
      <c r="AM225" s="244"/>
      <c r="AN225" s="244"/>
      <c r="AO225" s="244"/>
      <c r="AP225" s="244"/>
      <c r="AQ225" s="244"/>
      <c r="AR225" s="244"/>
      <c r="AS225" s="244"/>
      <c r="AT225" s="244"/>
      <c r="AU225" s="244"/>
      <c r="AV225" s="244"/>
      <c r="AW225" s="244"/>
      <c r="AX225" s="244"/>
      <c r="AY225" s="244"/>
      <c r="AZ225" s="244"/>
      <c r="BA225" s="244"/>
      <c r="BB225" s="244"/>
      <c r="BC225" s="244"/>
      <c r="BD225" s="244"/>
      <c r="BE225" s="244"/>
      <c r="BF225" s="244"/>
      <c r="BG225" s="244"/>
      <c r="BH225" s="244"/>
    </row>
    <row r="226" spans="1:60" outlineLevel="1">
      <c r="A226" s="292"/>
      <c r="B226" s="259"/>
      <c r="C226" s="282" t="s">
        <v>144</v>
      </c>
      <c r="D226" s="262"/>
      <c r="E226" s="266">
        <v>17.78</v>
      </c>
      <c r="F226" s="273"/>
      <c r="G226" s="273"/>
      <c r="H226" s="274"/>
      <c r="I226" s="29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  <c r="X226" s="244"/>
      <c r="Y226" s="244"/>
      <c r="Z226" s="244"/>
      <c r="AA226" s="244"/>
      <c r="AB226" s="244"/>
      <c r="AC226" s="244"/>
      <c r="AD226" s="244"/>
      <c r="AE226" s="244"/>
      <c r="AF226" s="244"/>
      <c r="AG226" s="244"/>
      <c r="AH226" s="244"/>
      <c r="AI226" s="244"/>
      <c r="AJ226" s="244"/>
      <c r="AK226" s="244"/>
      <c r="AL226" s="244"/>
      <c r="AM226" s="244"/>
      <c r="AN226" s="244"/>
      <c r="AO226" s="244"/>
      <c r="AP226" s="244"/>
      <c r="AQ226" s="244"/>
      <c r="AR226" s="244"/>
      <c r="AS226" s="244"/>
      <c r="AT226" s="244"/>
      <c r="AU226" s="244"/>
      <c r="AV226" s="244"/>
      <c r="AW226" s="244"/>
      <c r="AX226" s="244"/>
      <c r="AY226" s="244"/>
      <c r="AZ226" s="244"/>
      <c r="BA226" s="244"/>
      <c r="BB226" s="244"/>
      <c r="BC226" s="244"/>
      <c r="BD226" s="244"/>
      <c r="BE226" s="244"/>
      <c r="BF226" s="244"/>
      <c r="BG226" s="244"/>
      <c r="BH226" s="244"/>
    </row>
    <row r="227" spans="1:60" outlineLevel="1">
      <c r="A227" s="291">
        <v>77</v>
      </c>
      <c r="B227" s="258" t="s">
        <v>361</v>
      </c>
      <c r="C227" s="281" t="s">
        <v>362</v>
      </c>
      <c r="D227" s="261" t="s">
        <v>142</v>
      </c>
      <c r="E227" s="265">
        <v>35.76</v>
      </c>
      <c r="F227" s="272"/>
      <c r="G227" s="273">
        <f>ROUND(E227*F227,2)</f>
        <v>0</v>
      </c>
      <c r="H227" s="274"/>
      <c r="I227" s="294" t="s">
        <v>125</v>
      </c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 t="s">
        <v>126</v>
      </c>
      <c r="AF227" s="244">
        <v>1</v>
      </c>
      <c r="AG227" s="244"/>
      <c r="AH227" s="244"/>
      <c r="AI227" s="244"/>
      <c r="AJ227" s="244"/>
      <c r="AK227" s="244"/>
      <c r="AL227" s="244"/>
      <c r="AM227" s="244">
        <v>15</v>
      </c>
      <c r="AN227" s="244"/>
      <c r="AO227" s="244"/>
      <c r="AP227" s="244"/>
      <c r="AQ227" s="244"/>
      <c r="AR227" s="244"/>
      <c r="AS227" s="244"/>
      <c r="AT227" s="244"/>
      <c r="AU227" s="244"/>
      <c r="AV227" s="244"/>
      <c r="AW227" s="244"/>
      <c r="AX227" s="244"/>
      <c r="AY227" s="244"/>
      <c r="AZ227" s="244"/>
      <c r="BA227" s="244"/>
      <c r="BB227" s="244"/>
      <c r="BC227" s="244"/>
      <c r="BD227" s="244"/>
      <c r="BE227" s="244"/>
      <c r="BF227" s="244"/>
      <c r="BG227" s="244"/>
      <c r="BH227" s="244"/>
    </row>
    <row r="228" spans="1:60" outlineLevel="1">
      <c r="A228" s="292"/>
      <c r="B228" s="259"/>
      <c r="C228" s="282" t="s">
        <v>274</v>
      </c>
      <c r="D228" s="262"/>
      <c r="E228" s="266">
        <v>35.76</v>
      </c>
      <c r="F228" s="273"/>
      <c r="G228" s="273"/>
      <c r="H228" s="274"/>
      <c r="I228" s="29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  <c r="X228" s="244"/>
      <c r="Y228" s="244"/>
      <c r="Z228" s="244"/>
      <c r="AA228" s="244"/>
      <c r="AB228" s="244"/>
      <c r="AC228" s="244"/>
      <c r="AD228" s="244"/>
      <c r="AE228" s="244"/>
      <c r="AF228" s="244"/>
      <c r="AG228" s="244"/>
      <c r="AH228" s="244"/>
      <c r="AI228" s="244"/>
      <c r="AJ228" s="244"/>
      <c r="AK228" s="244"/>
      <c r="AL228" s="244"/>
      <c r="AM228" s="244"/>
      <c r="AN228" s="244"/>
      <c r="AO228" s="244"/>
      <c r="AP228" s="244"/>
      <c r="AQ228" s="244"/>
      <c r="AR228" s="244"/>
      <c r="AS228" s="244"/>
      <c r="AT228" s="244"/>
      <c r="AU228" s="244"/>
      <c r="AV228" s="244"/>
      <c r="AW228" s="244"/>
      <c r="AX228" s="244"/>
      <c r="AY228" s="244"/>
      <c r="AZ228" s="244"/>
      <c r="BA228" s="244"/>
      <c r="BB228" s="244"/>
      <c r="BC228" s="244"/>
      <c r="BD228" s="244"/>
      <c r="BE228" s="244"/>
      <c r="BF228" s="244"/>
      <c r="BG228" s="244"/>
      <c r="BH228" s="244"/>
    </row>
    <row r="229" spans="1:60" outlineLevel="1">
      <c r="A229" s="291">
        <v>78</v>
      </c>
      <c r="B229" s="258" t="s">
        <v>363</v>
      </c>
      <c r="C229" s="281" t="s">
        <v>364</v>
      </c>
      <c r="D229" s="261" t="s">
        <v>174</v>
      </c>
      <c r="E229" s="265">
        <v>3.55</v>
      </c>
      <c r="F229" s="272"/>
      <c r="G229" s="273">
        <f>ROUND(E229*F229,2)</f>
        <v>0</v>
      </c>
      <c r="H229" s="274"/>
      <c r="I229" s="294" t="s">
        <v>125</v>
      </c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 t="s">
        <v>126</v>
      </c>
      <c r="AF229" s="244">
        <v>1</v>
      </c>
      <c r="AG229" s="244"/>
      <c r="AH229" s="244"/>
      <c r="AI229" s="244"/>
      <c r="AJ229" s="244"/>
      <c r="AK229" s="244"/>
      <c r="AL229" s="244"/>
      <c r="AM229" s="244">
        <v>15</v>
      </c>
      <c r="AN229" s="244"/>
      <c r="AO229" s="244"/>
      <c r="AP229" s="244"/>
      <c r="AQ229" s="244"/>
      <c r="AR229" s="244"/>
      <c r="AS229" s="244"/>
      <c r="AT229" s="244"/>
      <c r="AU229" s="244"/>
      <c r="AV229" s="244"/>
      <c r="AW229" s="244"/>
      <c r="AX229" s="244"/>
      <c r="AY229" s="244"/>
      <c r="AZ229" s="244"/>
      <c r="BA229" s="244"/>
      <c r="BB229" s="244"/>
      <c r="BC229" s="244"/>
      <c r="BD229" s="244"/>
      <c r="BE229" s="244"/>
      <c r="BF229" s="244"/>
      <c r="BG229" s="244"/>
      <c r="BH229" s="244"/>
    </row>
    <row r="230" spans="1:60" outlineLevel="1">
      <c r="A230" s="292"/>
      <c r="B230" s="259"/>
      <c r="C230" s="282" t="s">
        <v>365</v>
      </c>
      <c r="D230" s="262"/>
      <c r="E230" s="266">
        <v>3.55</v>
      </c>
      <c r="F230" s="273"/>
      <c r="G230" s="273"/>
      <c r="H230" s="274"/>
      <c r="I230" s="29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  <c r="X230" s="244"/>
      <c r="Y230" s="244"/>
      <c r="Z230" s="244"/>
      <c r="AA230" s="244"/>
      <c r="AB230" s="244"/>
      <c r="AC230" s="244"/>
      <c r="AD230" s="244"/>
      <c r="AE230" s="244"/>
      <c r="AF230" s="244"/>
      <c r="AG230" s="244"/>
      <c r="AH230" s="244"/>
      <c r="AI230" s="244"/>
      <c r="AJ230" s="244"/>
      <c r="AK230" s="244"/>
      <c r="AL230" s="244"/>
      <c r="AM230" s="244"/>
      <c r="AN230" s="244"/>
      <c r="AO230" s="244"/>
      <c r="AP230" s="244"/>
      <c r="AQ230" s="244"/>
      <c r="AR230" s="244"/>
      <c r="AS230" s="244"/>
      <c r="AT230" s="244"/>
      <c r="AU230" s="244"/>
      <c r="AV230" s="244"/>
      <c r="AW230" s="244"/>
      <c r="AX230" s="244"/>
      <c r="AY230" s="244"/>
      <c r="AZ230" s="244"/>
      <c r="BA230" s="244"/>
      <c r="BB230" s="244"/>
      <c r="BC230" s="244"/>
      <c r="BD230" s="244"/>
      <c r="BE230" s="244"/>
      <c r="BF230" s="244"/>
      <c r="BG230" s="244"/>
      <c r="BH230" s="244"/>
    </row>
    <row r="231" spans="1:60" outlineLevel="1">
      <c r="A231" s="291">
        <v>79</v>
      </c>
      <c r="B231" s="258" t="s">
        <v>366</v>
      </c>
      <c r="C231" s="281" t="s">
        <v>367</v>
      </c>
      <c r="D231" s="261" t="s">
        <v>142</v>
      </c>
      <c r="E231" s="265">
        <v>4.8</v>
      </c>
      <c r="F231" s="272"/>
      <c r="G231" s="273">
        <f>ROUND(E231*F231,2)</f>
        <v>0</v>
      </c>
      <c r="H231" s="274"/>
      <c r="I231" s="294" t="s">
        <v>125</v>
      </c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 t="s">
        <v>126</v>
      </c>
      <c r="AF231" s="244">
        <v>1</v>
      </c>
      <c r="AG231" s="244"/>
      <c r="AH231" s="244"/>
      <c r="AI231" s="244"/>
      <c r="AJ231" s="244"/>
      <c r="AK231" s="244"/>
      <c r="AL231" s="244"/>
      <c r="AM231" s="244">
        <v>15</v>
      </c>
      <c r="AN231" s="244"/>
      <c r="AO231" s="244"/>
      <c r="AP231" s="244"/>
      <c r="AQ231" s="244"/>
      <c r="AR231" s="244"/>
      <c r="AS231" s="244"/>
      <c r="AT231" s="244"/>
      <c r="AU231" s="244"/>
      <c r="AV231" s="244"/>
      <c r="AW231" s="244"/>
      <c r="AX231" s="244"/>
      <c r="AY231" s="244"/>
      <c r="AZ231" s="244"/>
      <c r="BA231" s="244"/>
      <c r="BB231" s="244"/>
      <c r="BC231" s="244"/>
      <c r="BD231" s="244"/>
      <c r="BE231" s="244"/>
      <c r="BF231" s="244"/>
      <c r="BG231" s="244"/>
      <c r="BH231" s="244"/>
    </row>
    <row r="232" spans="1:60" outlineLevel="1">
      <c r="A232" s="292"/>
      <c r="B232" s="259"/>
      <c r="C232" s="282" t="s">
        <v>368</v>
      </c>
      <c r="D232" s="262"/>
      <c r="E232" s="266">
        <v>4.8</v>
      </c>
      <c r="F232" s="273"/>
      <c r="G232" s="273"/>
      <c r="H232" s="274"/>
      <c r="I232" s="29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  <c r="X232" s="244"/>
      <c r="Y232" s="244"/>
      <c r="Z232" s="244"/>
      <c r="AA232" s="244"/>
      <c r="AB232" s="244"/>
      <c r="AC232" s="244"/>
      <c r="AD232" s="244"/>
      <c r="AE232" s="244"/>
      <c r="AF232" s="244"/>
      <c r="AG232" s="244"/>
      <c r="AH232" s="244"/>
      <c r="AI232" s="244"/>
      <c r="AJ232" s="244"/>
      <c r="AK232" s="244"/>
      <c r="AL232" s="244"/>
      <c r="AM232" s="244"/>
      <c r="AN232" s="244"/>
      <c r="AO232" s="244"/>
      <c r="AP232" s="244"/>
      <c r="AQ232" s="244"/>
      <c r="AR232" s="244"/>
      <c r="AS232" s="244"/>
      <c r="AT232" s="244"/>
      <c r="AU232" s="244"/>
      <c r="AV232" s="244"/>
      <c r="AW232" s="244"/>
      <c r="AX232" s="244"/>
      <c r="AY232" s="244"/>
      <c r="AZ232" s="244"/>
      <c r="BA232" s="244"/>
      <c r="BB232" s="244"/>
      <c r="BC232" s="244"/>
      <c r="BD232" s="244"/>
      <c r="BE232" s="244"/>
      <c r="BF232" s="244"/>
      <c r="BG232" s="244"/>
      <c r="BH232" s="244"/>
    </row>
    <row r="233" spans="1:60" outlineLevel="1">
      <c r="A233" s="291">
        <v>80</v>
      </c>
      <c r="B233" s="258" t="s">
        <v>369</v>
      </c>
      <c r="C233" s="281" t="s">
        <v>370</v>
      </c>
      <c r="D233" s="261" t="s">
        <v>174</v>
      </c>
      <c r="E233" s="265">
        <v>30</v>
      </c>
      <c r="F233" s="272"/>
      <c r="G233" s="273">
        <f>ROUND(E233*F233,2)</f>
        <v>0</v>
      </c>
      <c r="H233" s="274"/>
      <c r="I233" s="294" t="s">
        <v>125</v>
      </c>
      <c r="J233" s="244"/>
      <c r="K233" s="244"/>
      <c r="L233" s="244"/>
      <c r="M233" s="244"/>
      <c r="N233" s="244"/>
      <c r="O233" s="244"/>
      <c r="P233" s="244"/>
      <c r="Q233" s="244"/>
      <c r="R233" s="244"/>
      <c r="S233" s="244"/>
      <c r="T233" s="244"/>
      <c r="U233" s="244"/>
      <c r="V233" s="244"/>
      <c r="W233" s="244"/>
      <c r="X233" s="244"/>
      <c r="Y233" s="244"/>
      <c r="Z233" s="244"/>
      <c r="AA233" s="244"/>
      <c r="AB233" s="244"/>
      <c r="AC233" s="244"/>
      <c r="AD233" s="244"/>
      <c r="AE233" s="244" t="s">
        <v>126</v>
      </c>
      <c r="AF233" s="244">
        <v>1</v>
      </c>
      <c r="AG233" s="244"/>
      <c r="AH233" s="244"/>
      <c r="AI233" s="244"/>
      <c r="AJ233" s="244"/>
      <c r="AK233" s="244"/>
      <c r="AL233" s="244"/>
      <c r="AM233" s="244">
        <v>15</v>
      </c>
      <c r="AN233" s="244"/>
      <c r="AO233" s="244"/>
      <c r="AP233" s="244"/>
      <c r="AQ233" s="244"/>
      <c r="AR233" s="244"/>
      <c r="AS233" s="244"/>
      <c r="AT233" s="244"/>
      <c r="AU233" s="244"/>
      <c r="AV233" s="244"/>
      <c r="AW233" s="244"/>
      <c r="AX233" s="244"/>
      <c r="AY233" s="244"/>
      <c r="AZ233" s="244"/>
      <c r="BA233" s="244"/>
      <c r="BB233" s="244"/>
      <c r="BC233" s="244"/>
      <c r="BD233" s="244"/>
      <c r="BE233" s="244"/>
      <c r="BF233" s="244"/>
      <c r="BG233" s="244"/>
      <c r="BH233" s="244"/>
    </row>
    <row r="234" spans="1:60" outlineLevel="1">
      <c r="A234" s="292"/>
      <c r="B234" s="259"/>
      <c r="C234" s="282" t="s">
        <v>371</v>
      </c>
      <c r="D234" s="262"/>
      <c r="E234" s="266"/>
      <c r="F234" s="273"/>
      <c r="G234" s="273"/>
      <c r="H234" s="274"/>
      <c r="I234" s="294"/>
      <c r="J234" s="244"/>
      <c r="K234" s="244"/>
      <c r="L234" s="244"/>
      <c r="M234" s="244"/>
      <c r="N234" s="244"/>
      <c r="O234" s="244"/>
      <c r="P234" s="244"/>
      <c r="Q234" s="244"/>
      <c r="R234" s="244"/>
      <c r="S234" s="244"/>
      <c r="T234" s="244"/>
      <c r="U234" s="244"/>
      <c r="V234" s="244"/>
      <c r="W234" s="244"/>
      <c r="X234" s="244"/>
      <c r="Y234" s="244"/>
      <c r="Z234" s="244"/>
      <c r="AA234" s="244"/>
      <c r="AB234" s="244"/>
      <c r="AC234" s="244"/>
      <c r="AD234" s="244"/>
      <c r="AE234" s="244"/>
      <c r="AF234" s="244"/>
      <c r="AG234" s="244"/>
      <c r="AH234" s="244"/>
      <c r="AI234" s="244"/>
      <c r="AJ234" s="244"/>
      <c r="AK234" s="244"/>
      <c r="AL234" s="244"/>
      <c r="AM234" s="244"/>
      <c r="AN234" s="244"/>
      <c r="AO234" s="244"/>
      <c r="AP234" s="244"/>
      <c r="AQ234" s="244"/>
      <c r="AR234" s="244"/>
      <c r="AS234" s="244"/>
      <c r="AT234" s="244"/>
      <c r="AU234" s="244"/>
      <c r="AV234" s="244"/>
      <c r="AW234" s="244"/>
      <c r="AX234" s="244"/>
      <c r="AY234" s="244"/>
      <c r="AZ234" s="244"/>
      <c r="BA234" s="244"/>
      <c r="BB234" s="244"/>
      <c r="BC234" s="244"/>
      <c r="BD234" s="244"/>
      <c r="BE234" s="244"/>
      <c r="BF234" s="244"/>
      <c r="BG234" s="244"/>
      <c r="BH234" s="244"/>
    </row>
    <row r="235" spans="1:60" outlineLevel="1">
      <c r="A235" s="292"/>
      <c r="B235" s="259"/>
      <c r="C235" s="282" t="s">
        <v>372</v>
      </c>
      <c r="D235" s="262"/>
      <c r="E235" s="266">
        <v>30</v>
      </c>
      <c r="F235" s="273"/>
      <c r="G235" s="273"/>
      <c r="H235" s="274"/>
      <c r="I235" s="294"/>
      <c r="J235" s="244"/>
      <c r="K235" s="244"/>
      <c r="L235" s="244"/>
      <c r="M235" s="244"/>
      <c r="N235" s="244"/>
      <c r="O235" s="244"/>
      <c r="P235" s="244"/>
      <c r="Q235" s="244"/>
      <c r="R235" s="244"/>
      <c r="S235" s="244"/>
      <c r="T235" s="244"/>
      <c r="U235" s="244"/>
      <c r="V235" s="244"/>
      <c r="W235" s="244"/>
      <c r="X235" s="244"/>
      <c r="Y235" s="244"/>
      <c r="Z235" s="244"/>
      <c r="AA235" s="244"/>
      <c r="AB235" s="244"/>
      <c r="AC235" s="244"/>
      <c r="AD235" s="244"/>
      <c r="AE235" s="244"/>
      <c r="AF235" s="244"/>
      <c r="AG235" s="244"/>
      <c r="AH235" s="244"/>
      <c r="AI235" s="244"/>
      <c r="AJ235" s="244"/>
      <c r="AK235" s="244"/>
      <c r="AL235" s="244"/>
      <c r="AM235" s="244"/>
      <c r="AN235" s="244"/>
      <c r="AO235" s="244"/>
      <c r="AP235" s="244"/>
      <c r="AQ235" s="244"/>
      <c r="AR235" s="244"/>
      <c r="AS235" s="244"/>
      <c r="AT235" s="244"/>
      <c r="AU235" s="244"/>
      <c r="AV235" s="244"/>
      <c r="AW235" s="244"/>
      <c r="AX235" s="244"/>
      <c r="AY235" s="244"/>
      <c r="AZ235" s="244"/>
      <c r="BA235" s="244"/>
      <c r="BB235" s="244"/>
      <c r="BC235" s="244"/>
      <c r="BD235" s="244"/>
      <c r="BE235" s="244"/>
      <c r="BF235" s="244"/>
      <c r="BG235" s="244"/>
      <c r="BH235" s="244"/>
    </row>
    <row r="236" spans="1:60" outlineLevel="1">
      <c r="A236" s="291">
        <v>81</v>
      </c>
      <c r="B236" s="258" t="s">
        <v>373</v>
      </c>
      <c r="C236" s="281" t="s">
        <v>374</v>
      </c>
      <c r="D236" s="261" t="s">
        <v>174</v>
      </c>
      <c r="E236" s="265">
        <v>24.9</v>
      </c>
      <c r="F236" s="272"/>
      <c r="G236" s="273">
        <f>ROUND(E236*F236,2)</f>
        <v>0</v>
      </c>
      <c r="H236" s="274"/>
      <c r="I236" s="294" t="s">
        <v>125</v>
      </c>
      <c r="J236" s="244"/>
      <c r="K236" s="244"/>
      <c r="L236" s="244"/>
      <c r="M236" s="244"/>
      <c r="N236" s="244"/>
      <c r="O236" s="244"/>
      <c r="P236" s="244"/>
      <c r="Q236" s="244"/>
      <c r="R236" s="244"/>
      <c r="S236" s="244"/>
      <c r="T236" s="244"/>
      <c r="U236" s="244"/>
      <c r="V236" s="244"/>
      <c r="W236" s="244"/>
      <c r="X236" s="244"/>
      <c r="Y236" s="244"/>
      <c r="Z236" s="244"/>
      <c r="AA236" s="244"/>
      <c r="AB236" s="244"/>
      <c r="AC236" s="244"/>
      <c r="AD236" s="244"/>
      <c r="AE236" s="244" t="s">
        <v>126</v>
      </c>
      <c r="AF236" s="244">
        <v>1</v>
      </c>
      <c r="AG236" s="244"/>
      <c r="AH236" s="244"/>
      <c r="AI236" s="244"/>
      <c r="AJ236" s="244"/>
      <c r="AK236" s="244"/>
      <c r="AL236" s="244"/>
      <c r="AM236" s="244">
        <v>15</v>
      </c>
      <c r="AN236" s="244"/>
      <c r="AO236" s="244"/>
      <c r="AP236" s="244"/>
      <c r="AQ236" s="244"/>
      <c r="AR236" s="244"/>
      <c r="AS236" s="244"/>
      <c r="AT236" s="244"/>
      <c r="AU236" s="244"/>
      <c r="AV236" s="244"/>
      <c r="AW236" s="244"/>
      <c r="AX236" s="244"/>
      <c r="AY236" s="244"/>
      <c r="AZ236" s="244"/>
      <c r="BA236" s="244"/>
      <c r="BB236" s="244"/>
      <c r="BC236" s="244"/>
      <c r="BD236" s="244"/>
      <c r="BE236" s="244"/>
      <c r="BF236" s="244"/>
      <c r="BG236" s="244"/>
      <c r="BH236" s="244"/>
    </row>
    <row r="237" spans="1:60" outlineLevel="1">
      <c r="A237" s="292"/>
      <c r="B237" s="259"/>
      <c r="C237" s="282" t="s">
        <v>375</v>
      </c>
      <c r="D237" s="262"/>
      <c r="E237" s="266">
        <v>24.9</v>
      </c>
      <c r="F237" s="273"/>
      <c r="G237" s="273"/>
      <c r="H237" s="274"/>
      <c r="I237" s="294"/>
      <c r="J237" s="244"/>
      <c r="K237" s="244"/>
      <c r="L237" s="244"/>
      <c r="M237" s="244"/>
      <c r="N237" s="244"/>
      <c r="O237" s="244"/>
      <c r="P237" s="244"/>
      <c r="Q237" s="244"/>
      <c r="R237" s="244"/>
      <c r="S237" s="244"/>
      <c r="T237" s="244"/>
      <c r="U237" s="244"/>
      <c r="V237" s="244"/>
      <c r="W237" s="244"/>
      <c r="X237" s="244"/>
      <c r="Y237" s="244"/>
      <c r="Z237" s="244"/>
      <c r="AA237" s="244"/>
      <c r="AB237" s="244"/>
      <c r="AC237" s="244"/>
      <c r="AD237" s="244"/>
      <c r="AE237" s="244"/>
      <c r="AF237" s="244"/>
      <c r="AG237" s="244"/>
      <c r="AH237" s="244"/>
      <c r="AI237" s="244"/>
      <c r="AJ237" s="244"/>
      <c r="AK237" s="244"/>
      <c r="AL237" s="244"/>
      <c r="AM237" s="244"/>
      <c r="AN237" s="244"/>
      <c r="AO237" s="244"/>
      <c r="AP237" s="244"/>
      <c r="AQ237" s="244"/>
      <c r="AR237" s="244"/>
      <c r="AS237" s="244"/>
      <c r="AT237" s="244"/>
      <c r="AU237" s="244"/>
      <c r="AV237" s="244"/>
      <c r="AW237" s="244"/>
      <c r="AX237" s="244"/>
      <c r="AY237" s="244"/>
      <c r="AZ237" s="244"/>
      <c r="BA237" s="244"/>
      <c r="BB237" s="244"/>
      <c r="BC237" s="244"/>
      <c r="BD237" s="244"/>
      <c r="BE237" s="244"/>
      <c r="BF237" s="244"/>
      <c r="BG237" s="244"/>
      <c r="BH237" s="244"/>
    </row>
    <row r="238" spans="1:60" outlineLevel="1">
      <c r="A238" s="291">
        <v>82</v>
      </c>
      <c r="B238" s="258" t="s">
        <v>376</v>
      </c>
      <c r="C238" s="281" t="s">
        <v>377</v>
      </c>
      <c r="D238" s="261" t="s">
        <v>174</v>
      </c>
      <c r="E238" s="265">
        <v>27.5</v>
      </c>
      <c r="F238" s="272"/>
      <c r="G238" s="273">
        <f>ROUND(E238*F238,2)</f>
        <v>0</v>
      </c>
      <c r="H238" s="274"/>
      <c r="I238" s="294" t="s">
        <v>125</v>
      </c>
      <c r="J238" s="244"/>
      <c r="K238" s="244"/>
      <c r="L238" s="244"/>
      <c r="M238" s="244"/>
      <c r="N238" s="244"/>
      <c r="O238" s="244"/>
      <c r="P238" s="244"/>
      <c r="Q238" s="244"/>
      <c r="R238" s="244"/>
      <c r="S238" s="244"/>
      <c r="T238" s="244"/>
      <c r="U238" s="244"/>
      <c r="V238" s="244"/>
      <c r="W238" s="244"/>
      <c r="X238" s="244"/>
      <c r="Y238" s="244"/>
      <c r="Z238" s="244"/>
      <c r="AA238" s="244"/>
      <c r="AB238" s="244"/>
      <c r="AC238" s="244"/>
      <c r="AD238" s="244"/>
      <c r="AE238" s="244" t="s">
        <v>126</v>
      </c>
      <c r="AF238" s="244">
        <v>1</v>
      </c>
      <c r="AG238" s="244"/>
      <c r="AH238" s="244"/>
      <c r="AI238" s="244"/>
      <c r="AJ238" s="244"/>
      <c r="AK238" s="244"/>
      <c r="AL238" s="244"/>
      <c r="AM238" s="244">
        <v>15</v>
      </c>
      <c r="AN238" s="244"/>
      <c r="AO238" s="244"/>
      <c r="AP238" s="244"/>
      <c r="AQ238" s="244"/>
      <c r="AR238" s="244"/>
      <c r="AS238" s="244"/>
      <c r="AT238" s="244"/>
      <c r="AU238" s="244"/>
      <c r="AV238" s="244"/>
      <c r="AW238" s="244"/>
      <c r="AX238" s="244"/>
      <c r="AY238" s="244"/>
      <c r="AZ238" s="244"/>
      <c r="BA238" s="244"/>
      <c r="BB238" s="244"/>
      <c r="BC238" s="244"/>
      <c r="BD238" s="244"/>
      <c r="BE238" s="244"/>
      <c r="BF238" s="244"/>
      <c r="BG238" s="244"/>
      <c r="BH238" s="244"/>
    </row>
    <row r="239" spans="1:60" outlineLevel="1">
      <c r="A239" s="292"/>
      <c r="B239" s="259"/>
      <c r="C239" s="282" t="s">
        <v>378</v>
      </c>
      <c r="D239" s="262"/>
      <c r="E239" s="266">
        <v>27.5</v>
      </c>
      <c r="F239" s="273"/>
      <c r="G239" s="273"/>
      <c r="H239" s="274"/>
      <c r="I239" s="294"/>
      <c r="J239" s="244"/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4"/>
      <c r="AG239" s="244"/>
      <c r="AH239" s="244"/>
      <c r="AI239" s="244"/>
      <c r="AJ239" s="244"/>
      <c r="AK239" s="244"/>
      <c r="AL239" s="244"/>
      <c r="AM239" s="244"/>
      <c r="AN239" s="244"/>
      <c r="AO239" s="244"/>
      <c r="AP239" s="244"/>
      <c r="AQ239" s="244"/>
      <c r="AR239" s="244"/>
      <c r="AS239" s="244"/>
      <c r="AT239" s="244"/>
      <c r="AU239" s="244"/>
      <c r="AV239" s="244"/>
      <c r="AW239" s="244"/>
      <c r="AX239" s="244"/>
      <c r="AY239" s="244"/>
      <c r="AZ239" s="244"/>
      <c r="BA239" s="244"/>
      <c r="BB239" s="244"/>
      <c r="BC239" s="244"/>
      <c r="BD239" s="244"/>
      <c r="BE239" s="244"/>
      <c r="BF239" s="244"/>
      <c r="BG239" s="244"/>
      <c r="BH239" s="244"/>
    </row>
    <row r="240" spans="1:60" outlineLevel="1">
      <c r="A240" s="291">
        <v>83</v>
      </c>
      <c r="B240" s="258" t="s">
        <v>379</v>
      </c>
      <c r="C240" s="281" t="s">
        <v>380</v>
      </c>
      <c r="D240" s="261" t="s">
        <v>142</v>
      </c>
      <c r="E240" s="265">
        <v>9</v>
      </c>
      <c r="F240" s="272"/>
      <c r="G240" s="273">
        <f>ROUND(E240*F240,2)</f>
        <v>0</v>
      </c>
      <c r="H240" s="274"/>
      <c r="I240" s="294" t="s">
        <v>125</v>
      </c>
      <c r="J240" s="244"/>
      <c r="K240" s="244"/>
      <c r="L240" s="244"/>
      <c r="M240" s="244"/>
      <c r="N240" s="244"/>
      <c r="O240" s="244"/>
      <c r="P240" s="244"/>
      <c r="Q240" s="244"/>
      <c r="R240" s="244"/>
      <c r="S240" s="244"/>
      <c r="T240" s="244"/>
      <c r="U240" s="244"/>
      <c r="V240" s="244"/>
      <c r="W240" s="244"/>
      <c r="X240" s="244"/>
      <c r="Y240" s="244"/>
      <c r="Z240" s="244"/>
      <c r="AA240" s="244"/>
      <c r="AB240" s="244"/>
      <c r="AC240" s="244"/>
      <c r="AD240" s="244"/>
      <c r="AE240" s="244" t="s">
        <v>126</v>
      </c>
      <c r="AF240" s="244">
        <v>1</v>
      </c>
      <c r="AG240" s="244"/>
      <c r="AH240" s="244"/>
      <c r="AI240" s="244"/>
      <c r="AJ240" s="244"/>
      <c r="AK240" s="244"/>
      <c r="AL240" s="244"/>
      <c r="AM240" s="244">
        <v>15</v>
      </c>
      <c r="AN240" s="244"/>
      <c r="AO240" s="244"/>
      <c r="AP240" s="244"/>
      <c r="AQ240" s="244"/>
      <c r="AR240" s="244"/>
      <c r="AS240" s="244"/>
      <c r="AT240" s="244"/>
      <c r="AU240" s="244"/>
      <c r="AV240" s="244"/>
      <c r="AW240" s="244"/>
      <c r="AX240" s="244"/>
      <c r="AY240" s="244"/>
      <c r="AZ240" s="244"/>
      <c r="BA240" s="244"/>
      <c r="BB240" s="244"/>
      <c r="BC240" s="244"/>
      <c r="BD240" s="244"/>
      <c r="BE240" s="244"/>
      <c r="BF240" s="244"/>
      <c r="BG240" s="244"/>
      <c r="BH240" s="244"/>
    </row>
    <row r="241" spans="1:60" outlineLevel="1">
      <c r="A241" s="292"/>
      <c r="B241" s="259"/>
      <c r="C241" s="282" t="s">
        <v>371</v>
      </c>
      <c r="D241" s="262"/>
      <c r="E241" s="266"/>
      <c r="F241" s="273"/>
      <c r="G241" s="273"/>
      <c r="H241" s="274"/>
      <c r="I241" s="294"/>
      <c r="J241" s="244"/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4"/>
      <c r="AG241" s="244"/>
      <c r="AH241" s="244"/>
      <c r="AI241" s="244"/>
      <c r="AJ241" s="244"/>
      <c r="AK241" s="244"/>
      <c r="AL241" s="244"/>
      <c r="AM241" s="244"/>
      <c r="AN241" s="244"/>
      <c r="AO241" s="244"/>
      <c r="AP241" s="244"/>
      <c r="AQ241" s="244"/>
      <c r="AR241" s="244"/>
      <c r="AS241" s="244"/>
      <c r="AT241" s="244"/>
      <c r="AU241" s="244"/>
      <c r="AV241" s="244"/>
      <c r="AW241" s="244"/>
      <c r="AX241" s="244"/>
      <c r="AY241" s="244"/>
      <c r="AZ241" s="244"/>
      <c r="BA241" s="244"/>
      <c r="BB241" s="244"/>
      <c r="BC241" s="244"/>
      <c r="BD241" s="244"/>
      <c r="BE241" s="244"/>
      <c r="BF241" s="244"/>
      <c r="BG241" s="244"/>
      <c r="BH241" s="244"/>
    </row>
    <row r="242" spans="1:60" outlineLevel="1">
      <c r="A242" s="292"/>
      <c r="B242" s="259"/>
      <c r="C242" s="282" t="s">
        <v>381</v>
      </c>
      <c r="D242" s="262"/>
      <c r="E242" s="266">
        <v>9</v>
      </c>
      <c r="F242" s="273"/>
      <c r="G242" s="273"/>
      <c r="H242" s="274"/>
      <c r="I242" s="294"/>
      <c r="J242" s="244"/>
      <c r="K242" s="244"/>
      <c r="L242" s="244"/>
      <c r="M242" s="244"/>
      <c r="N242" s="244"/>
      <c r="O242" s="244"/>
      <c r="P242" s="244"/>
      <c r="Q242" s="244"/>
      <c r="R242" s="244"/>
      <c r="S242" s="244"/>
      <c r="T242" s="244"/>
      <c r="U242" s="244"/>
      <c r="V242" s="244"/>
      <c r="W242" s="244"/>
      <c r="X242" s="244"/>
      <c r="Y242" s="244"/>
      <c r="Z242" s="244"/>
      <c r="AA242" s="244"/>
      <c r="AB242" s="244"/>
      <c r="AC242" s="244"/>
      <c r="AD242" s="244"/>
      <c r="AE242" s="244"/>
      <c r="AF242" s="244"/>
      <c r="AG242" s="244"/>
      <c r="AH242" s="244"/>
      <c r="AI242" s="244"/>
      <c r="AJ242" s="244"/>
      <c r="AK242" s="244"/>
      <c r="AL242" s="244"/>
      <c r="AM242" s="244"/>
      <c r="AN242" s="244"/>
      <c r="AO242" s="244"/>
      <c r="AP242" s="244"/>
      <c r="AQ242" s="244"/>
      <c r="AR242" s="244"/>
      <c r="AS242" s="244"/>
      <c r="AT242" s="244"/>
      <c r="AU242" s="244"/>
      <c r="AV242" s="244"/>
      <c r="AW242" s="244"/>
      <c r="AX242" s="244"/>
      <c r="AY242" s="244"/>
      <c r="AZ242" s="244"/>
      <c r="BA242" s="244"/>
      <c r="BB242" s="244"/>
      <c r="BC242" s="244"/>
      <c r="BD242" s="244"/>
      <c r="BE242" s="244"/>
      <c r="BF242" s="244"/>
      <c r="BG242" s="244"/>
      <c r="BH242" s="244"/>
    </row>
    <row r="243" spans="1:60" outlineLevel="1">
      <c r="A243" s="291">
        <v>84</v>
      </c>
      <c r="B243" s="258" t="s">
        <v>382</v>
      </c>
      <c r="C243" s="281" t="s">
        <v>383</v>
      </c>
      <c r="D243" s="261" t="s">
        <v>174</v>
      </c>
      <c r="E243" s="265">
        <v>26</v>
      </c>
      <c r="F243" s="272"/>
      <c r="G243" s="273">
        <f>ROUND(E243*F243,2)</f>
        <v>0</v>
      </c>
      <c r="H243" s="274"/>
      <c r="I243" s="294" t="s">
        <v>125</v>
      </c>
      <c r="J243" s="244"/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 t="s">
        <v>126</v>
      </c>
      <c r="AF243" s="244">
        <v>1</v>
      </c>
      <c r="AG243" s="244"/>
      <c r="AH243" s="244"/>
      <c r="AI243" s="244"/>
      <c r="AJ243" s="244"/>
      <c r="AK243" s="244"/>
      <c r="AL243" s="244"/>
      <c r="AM243" s="244">
        <v>15</v>
      </c>
      <c r="AN243" s="244"/>
      <c r="AO243" s="244"/>
      <c r="AP243" s="244"/>
      <c r="AQ243" s="244"/>
      <c r="AR243" s="244"/>
      <c r="AS243" s="244"/>
      <c r="AT243" s="244"/>
      <c r="AU243" s="244"/>
      <c r="AV243" s="244"/>
      <c r="AW243" s="244"/>
      <c r="AX243" s="244"/>
      <c r="AY243" s="244"/>
      <c r="AZ243" s="244"/>
      <c r="BA243" s="244"/>
      <c r="BB243" s="244"/>
      <c r="BC243" s="244"/>
      <c r="BD243" s="244"/>
      <c r="BE243" s="244"/>
      <c r="BF243" s="244"/>
      <c r="BG243" s="244"/>
      <c r="BH243" s="244"/>
    </row>
    <row r="244" spans="1:60" outlineLevel="1">
      <c r="A244" s="291">
        <v>85</v>
      </c>
      <c r="B244" s="258" t="s">
        <v>384</v>
      </c>
      <c r="C244" s="281" t="s">
        <v>385</v>
      </c>
      <c r="D244" s="261" t="s">
        <v>142</v>
      </c>
      <c r="E244" s="265">
        <v>8.16</v>
      </c>
      <c r="F244" s="272"/>
      <c r="G244" s="273">
        <f>ROUND(E244*F244,2)</f>
        <v>0</v>
      </c>
      <c r="H244" s="274"/>
      <c r="I244" s="294" t="s">
        <v>125</v>
      </c>
      <c r="J244" s="244"/>
      <c r="K244" s="244"/>
      <c r="L244" s="244"/>
      <c r="M244" s="244"/>
      <c r="N244" s="244"/>
      <c r="O244" s="244"/>
      <c r="P244" s="244"/>
      <c r="Q244" s="244"/>
      <c r="R244" s="244"/>
      <c r="S244" s="244"/>
      <c r="T244" s="244"/>
      <c r="U244" s="244"/>
      <c r="V244" s="244"/>
      <c r="W244" s="244"/>
      <c r="X244" s="244"/>
      <c r="Y244" s="244"/>
      <c r="Z244" s="244"/>
      <c r="AA244" s="244"/>
      <c r="AB244" s="244"/>
      <c r="AC244" s="244"/>
      <c r="AD244" s="244"/>
      <c r="AE244" s="244" t="s">
        <v>126</v>
      </c>
      <c r="AF244" s="244">
        <v>1</v>
      </c>
      <c r="AG244" s="244"/>
      <c r="AH244" s="244"/>
      <c r="AI244" s="244"/>
      <c r="AJ244" s="244"/>
      <c r="AK244" s="244"/>
      <c r="AL244" s="244"/>
      <c r="AM244" s="244">
        <v>15</v>
      </c>
      <c r="AN244" s="244"/>
      <c r="AO244" s="244"/>
      <c r="AP244" s="244"/>
      <c r="AQ244" s="244"/>
      <c r="AR244" s="244"/>
      <c r="AS244" s="244"/>
      <c r="AT244" s="244"/>
      <c r="AU244" s="244"/>
      <c r="AV244" s="244"/>
      <c r="AW244" s="244"/>
      <c r="AX244" s="244"/>
      <c r="AY244" s="244"/>
      <c r="AZ244" s="244"/>
      <c r="BA244" s="244"/>
      <c r="BB244" s="244"/>
      <c r="BC244" s="244"/>
      <c r="BD244" s="244"/>
      <c r="BE244" s="244"/>
      <c r="BF244" s="244"/>
      <c r="BG244" s="244"/>
      <c r="BH244" s="244"/>
    </row>
    <row r="245" spans="1:60" outlineLevel="1">
      <c r="A245" s="292"/>
      <c r="B245" s="259"/>
      <c r="C245" s="282" t="s">
        <v>386</v>
      </c>
      <c r="D245" s="262"/>
      <c r="E245" s="266">
        <v>8.16</v>
      </c>
      <c r="F245" s="273"/>
      <c r="G245" s="273"/>
      <c r="H245" s="274"/>
      <c r="I245" s="294"/>
      <c r="J245" s="244"/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4"/>
      <c r="AG245" s="244"/>
      <c r="AH245" s="244"/>
      <c r="AI245" s="244"/>
      <c r="AJ245" s="244"/>
      <c r="AK245" s="244"/>
      <c r="AL245" s="244"/>
      <c r="AM245" s="244"/>
      <c r="AN245" s="244"/>
      <c r="AO245" s="244"/>
      <c r="AP245" s="244"/>
      <c r="AQ245" s="244"/>
      <c r="AR245" s="244"/>
      <c r="AS245" s="244"/>
      <c r="AT245" s="244"/>
      <c r="AU245" s="244"/>
      <c r="AV245" s="244"/>
      <c r="AW245" s="244"/>
      <c r="AX245" s="244"/>
      <c r="AY245" s="244"/>
      <c r="AZ245" s="244"/>
      <c r="BA245" s="244"/>
      <c r="BB245" s="244"/>
      <c r="BC245" s="244"/>
      <c r="BD245" s="244"/>
      <c r="BE245" s="244"/>
      <c r="BF245" s="244"/>
      <c r="BG245" s="244"/>
      <c r="BH245" s="244"/>
    </row>
    <row r="246" spans="1:60" outlineLevel="1">
      <c r="A246" s="291">
        <v>86</v>
      </c>
      <c r="B246" s="258" t="s">
        <v>387</v>
      </c>
      <c r="C246" s="281" t="s">
        <v>388</v>
      </c>
      <c r="D246" s="261" t="s">
        <v>124</v>
      </c>
      <c r="E246" s="265">
        <v>1</v>
      </c>
      <c r="F246" s="272"/>
      <c r="G246" s="273">
        <f>ROUND(E246*F246,2)</f>
        <v>0</v>
      </c>
      <c r="H246" s="274"/>
      <c r="I246" s="294" t="s">
        <v>125</v>
      </c>
      <c r="J246" s="244"/>
      <c r="K246" s="244"/>
      <c r="L246" s="244"/>
      <c r="M246" s="244"/>
      <c r="N246" s="244"/>
      <c r="O246" s="244"/>
      <c r="P246" s="244"/>
      <c r="Q246" s="244"/>
      <c r="R246" s="244"/>
      <c r="S246" s="244"/>
      <c r="T246" s="244"/>
      <c r="U246" s="244"/>
      <c r="V246" s="244"/>
      <c r="W246" s="244"/>
      <c r="X246" s="244"/>
      <c r="Y246" s="244"/>
      <c r="Z246" s="244"/>
      <c r="AA246" s="244"/>
      <c r="AB246" s="244"/>
      <c r="AC246" s="244"/>
      <c r="AD246" s="244"/>
      <c r="AE246" s="244" t="s">
        <v>126</v>
      </c>
      <c r="AF246" s="244">
        <v>1</v>
      </c>
      <c r="AG246" s="244"/>
      <c r="AH246" s="244"/>
      <c r="AI246" s="244"/>
      <c r="AJ246" s="244"/>
      <c r="AK246" s="244"/>
      <c r="AL246" s="244"/>
      <c r="AM246" s="244">
        <v>15</v>
      </c>
      <c r="AN246" s="244"/>
      <c r="AO246" s="244"/>
      <c r="AP246" s="244"/>
      <c r="AQ246" s="244"/>
      <c r="AR246" s="244"/>
      <c r="AS246" s="244"/>
      <c r="AT246" s="244"/>
      <c r="AU246" s="244"/>
      <c r="AV246" s="244"/>
      <c r="AW246" s="244"/>
      <c r="AX246" s="244"/>
      <c r="AY246" s="244"/>
      <c r="AZ246" s="244"/>
      <c r="BA246" s="244"/>
      <c r="BB246" s="244"/>
      <c r="BC246" s="244"/>
      <c r="BD246" s="244"/>
      <c r="BE246" s="244"/>
      <c r="BF246" s="244"/>
      <c r="BG246" s="244"/>
      <c r="BH246" s="244"/>
    </row>
    <row r="247" spans="1:60">
      <c r="A247" s="290" t="s">
        <v>120</v>
      </c>
      <c r="B247" s="257" t="s">
        <v>78</v>
      </c>
      <c r="C247" s="280" t="s">
        <v>79</v>
      </c>
      <c r="D247" s="260"/>
      <c r="E247" s="264"/>
      <c r="F247" s="275">
        <f>SUM(G248:G248)</f>
        <v>0</v>
      </c>
      <c r="G247" s="276"/>
      <c r="H247" s="271"/>
      <c r="I247" s="293"/>
      <c r="AE247" t="s">
        <v>121</v>
      </c>
    </row>
    <row r="248" spans="1:60" outlineLevel="1">
      <c r="A248" s="291">
        <v>87</v>
      </c>
      <c r="B248" s="258" t="s">
        <v>389</v>
      </c>
      <c r="C248" s="281" t="s">
        <v>390</v>
      </c>
      <c r="D248" s="261" t="s">
        <v>193</v>
      </c>
      <c r="E248" s="265">
        <v>108.44503</v>
      </c>
      <c r="F248" s="272"/>
      <c r="G248" s="273">
        <f>ROUND(E248*F248,2)</f>
        <v>0</v>
      </c>
      <c r="H248" s="274"/>
      <c r="I248" s="294" t="s">
        <v>125</v>
      </c>
      <c r="J248" s="244"/>
      <c r="K248" s="244"/>
      <c r="L248" s="244"/>
      <c r="M248" s="244"/>
      <c r="N248" s="244"/>
      <c r="O248" s="244"/>
      <c r="P248" s="244"/>
      <c r="Q248" s="244"/>
      <c r="R248" s="244"/>
      <c r="S248" s="244"/>
      <c r="T248" s="244"/>
      <c r="U248" s="244"/>
      <c r="V248" s="244"/>
      <c r="W248" s="244"/>
      <c r="X248" s="244"/>
      <c r="Y248" s="244"/>
      <c r="Z248" s="244"/>
      <c r="AA248" s="244"/>
      <c r="AB248" s="244"/>
      <c r="AC248" s="244"/>
      <c r="AD248" s="244"/>
      <c r="AE248" s="244" t="s">
        <v>126</v>
      </c>
      <c r="AF248" s="244">
        <v>7</v>
      </c>
      <c r="AG248" s="244"/>
      <c r="AH248" s="244"/>
      <c r="AI248" s="244"/>
      <c r="AJ248" s="244"/>
      <c r="AK248" s="244"/>
      <c r="AL248" s="244"/>
      <c r="AM248" s="244">
        <v>15</v>
      </c>
      <c r="AN248" s="244"/>
      <c r="AO248" s="244"/>
      <c r="AP248" s="244"/>
      <c r="AQ248" s="244"/>
      <c r="AR248" s="244"/>
      <c r="AS248" s="244"/>
      <c r="AT248" s="244"/>
      <c r="AU248" s="244"/>
      <c r="AV248" s="244"/>
      <c r="AW248" s="244"/>
      <c r="AX248" s="244"/>
      <c r="AY248" s="244"/>
      <c r="AZ248" s="244"/>
      <c r="BA248" s="244"/>
      <c r="BB248" s="244"/>
      <c r="BC248" s="244"/>
      <c r="BD248" s="244"/>
      <c r="BE248" s="244"/>
      <c r="BF248" s="244"/>
      <c r="BG248" s="244"/>
      <c r="BH248" s="244"/>
    </row>
    <row r="249" spans="1:60">
      <c r="A249" s="290" t="s">
        <v>120</v>
      </c>
      <c r="B249" s="257" t="s">
        <v>80</v>
      </c>
      <c r="C249" s="280" t="s">
        <v>81</v>
      </c>
      <c r="D249" s="260"/>
      <c r="E249" s="264"/>
      <c r="F249" s="275">
        <f>SUM(G250:G262)</f>
        <v>0</v>
      </c>
      <c r="G249" s="276"/>
      <c r="H249" s="271"/>
      <c r="I249" s="293"/>
      <c r="AE249" t="s">
        <v>121</v>
      </c>
    </row>
    <row r="250" spans="1:60" outlineLevel="1">
      <c r="A250" s="291">
        <v>88</v>
      </c>
      <c r="B250" s="258" t="s">
        <v>391</v>
      </c>
      <c r="C250" s="281" t="s">
        <v>392</v>
      </c>
      <c r="D250" s="261" t="s">
        <v>142</v>
      </c>
      <c r="E250" s="265">
        <v>36.119999999999997</v>
      </c>
      <c r="F250" s="272"/>
      <c r="G250" s="273">
        <f>ROUND(E250*F250,2)</f>
        <v>0</v>
      </c>
      <c r="H250" s="274"/>
      <c r="I250" s="294" t="s">
        <v>125</v>
      </c>
      <c r="J250" s="244"/>
      <c r="K250" s="244"/>
      <c r="L250" s="244"/>
      <c r="M250" s="244"/>
      <c r="N250" s="244"/>
      <c r="O250" s="244"/>
      <c r="P250" s="244"/>
      <c r="Q250" s="244"/>
      <c r="R250" s="244"/>
      <c r="S250" s="244"/>
      <c r="T250" s="244"/>
      <c r="U250" s="244"/>
      <c r="V250" s="244"/>
      <c r="W250" s="244"/>
      <c r="X250" s="244"/>
      <c r="Y250" s="244"/>
      <c r="Z250" s="244"/>
      <c r="AA250" s="244"/>
      <c r="AB250" s="244"/>
      <c r="AC250" s="244"/>
      <c r="AD250" s="244"/>
      <c r="AE250" s="244" t="s">
        <v>126</v>
      </c>
      <c r="AF250" s="244">
        <v>1</v>
      </c>
      <c r="AG250" s="244"/>
      <c r="AH250" s="244"/>
      <c r="AI250" s="244"/>
      <c r="AJ250" s="244"/>
      <c r="AK250" s="244"/>
      <c r="AL250" s="244"/>
      <c r="AM250" s="244">
        <v>15</v>
      </c>
      <c r="AN250" s="244"/>
      <c r="AO250" s="244"/>
      <c r="AP250" s="244"/>
      <c r="AQ250" s="244"/>
      <c r="AR250" s="244"/>
      <c r="AS250" s="244"/>
      <c r="AT250" s="244"/>
      <c r="AU250" s="244"/>
      <c r="AV250" s="244"/>
      <c r="AW250" s="244"/>
      <c r="AX250" s="244"/>
      <c r="AY250" s="244"/>
      <c r="AZ250" s="244"/>
      <c r="BA250" s="244"/>
      <c r="BB250" s="244"/>
      <c r="BC250" s="244"/>
      <c r="BD250" s="244"/>
      <c r="BE250" s="244"/>
      <c r="BF250" s="244"/>
      <c r="BG250" s="244"/>
      <c r="BH250" s="244"/>
    </row>
    <row r="251" spans="1:60" outlineLevel="1">
      <c r="A251" s="292"/>
      <c r="B251" s="259"/>
      <c r="C251" s="282" t="s">
        <v>230</v>
      </c>
      <c r="D251" s="262"/>
      <c r="E251" s="266"/>
      <c r="F251" s="273"/>
      <c r="G251" s="273"/>
      <c r="H251" s="274"/>
      <c r="I251" s="294"/>
      <c r="J251" s="244"/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4"/>
      <c r="AG251" s="244"/>
      <c r="AH251" s="244"/>
      <c r="AI251" s="244"/>
      <c r="AJ251" s="244"/>
      <c r="AK251" s="244"/>
      <c r="AL251" s="244"/>
      <c r="AM251" s="244"/>
      <c r="AN251" s="244"/>
      <c r="AO251" s="244"/>
      <c r="AP251" s="244"/>
      <c r="AQ251" s="244"/>
      <c r="AR251" s="244"/>
      <c r="AS251" s="244"/>
      <c r="AT251" s="244"/>
      <c r="AU251" s="244"/>
      <c r="AV251" s="244"/>
      <c r="AW251" s="244"/>
      <c r="AX251" s="244"/>
      <c r="AY251" s="244"/>
      <c r="AZ251" s="244"/>
      <c r="BA251" s="244"/>
      <c r="BB251" s="244"/>
      <c r="BC251" s="244"/>
      <c r="BD251" s="244"/>
      <c r="BE251" s="244"/>
      <c r="BF251" s="244"/>
      <c r="BG251" s="244"/>
      <c r="BH251" s="244"/>
    </row>
    <row r="252" spans="1:60" outlineLevel="1">
      <c r="A252" s="292"/>
      <c r="B252" s="259"/>
      <c r="C252" s="282" t="s">
        <v>231</v>
      </c>
      <c r="D252" s="262"/>
      <c r="E252" s="266">
        <v>18.34</v>
      </c>
      <c r="F252" s="273"/>
      <c r="G252" s="273"/>
      <c r="H252" s="274"/>
      <c r="I252" s="294"/>
      <c r="J252" s="244"/>
      <c r="K252" s="244"/>
      <c r="L252" s="244"/>
      <c r="M252" s="244"/>
      <c r="N252" s="244"/>
      <c r="O252" s="244"/>
      <c r="P252" s="244"/>
      <c r="Q252" s="244"/>
      <c r="R252" s="244"/>
      <c r="S252" s="244"/>
      <c r="T252" s="244"/>
      <c r="U252" s="244"/>
      <c r="V252" s="244"/>
      <c r="W252" s="244"/>
      <c r="X252" s="244"/>
      <c r="Y252" s="244"/>
      <c r="Z252" s="244"/>
      <c r="AA252" s="244"/>
      <c r="AB252" s="244"/>
      <c r="AC252" s="244"/>
      <c r="AD252" s="244"/>
      <c r="AE252" s="244"/>
      <c r="AF252" s="244"/>
      <c r="AG252" s="244"/>
      <c r="AH252" s="244"/>
      <c r="AI252" s="244"/>
      <c r="AJ252" s="244"/>
      <c r="AK252" s="244"/>
      <c r="AL252" s="244"/>
      <c r="AM252" s="244"/>
      <c r="AN252" s="244"/>
      <c r="AO252" s="244"/>
      <c r="AP252" s="244"/>
      <c r="AQ252" s="244"/>
      <c r="AR252" s="244"/>
      <c r="AS252" s="244"/>
      <c r="AT252" s="244"/>
      <c r="AU252" s="244"/>
      <c r="AV252" s="244"/>
      <c r="AW252" s="244"/>
      <c r="AX252" s="244"/>
      <c r="AY252" s="244"/>
      <c r="AZ252" s="244"/>
      <c r="BA252" s="244"/>
      <c r="BB252" s="244"/>
      <c r="BC252" s="244"/>
      <c r="BD252" s="244"/>
      <c r="BE252" s="244"/>
      <c r="BF252" s="244"/>
      <c r="BG252" s="244"/>
      <c r="BH252" s="244"/>
    </row>
    <row r="253" spans="1:60" outlineLevel="1">
      <c r="A253" s="292"/>
      <c r="B253" s="259"/>
      <c r="C253" s="282" t="s">
        <v>144</v>
      </c>
      <c r="D253" s="262"/>
      <c r="E253" s="266">
        <v>17.78</v>
      </c>
      <c r="F253" s="273"/>
      <c r="G253" s="273"/>
      <c r="H253" s="274"/>
      <c r="I253" s="294"/>
      <c r="J253" s="244"/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4"/>
      <c r="AG253" s="244"/>
      <c r="AH253" s="244"/>
      <c r="AI253" s="244"/>
      <c r="AJ253" s="244"/>
      <c r="AK253" s="244"/>
      <c r="AL253" s="244"/>
      <c r="AM253" s="244"/>
      <c r="AN253" s="244"/>
      <c r="AO253" s="244"/>
      <c r="AP253" s="244"/>
      <c r="AQ253" s="244"/>
      <c r="AR253" s="244"/>
      <c r="AS253" s="244"/>
      <c r="AT253" s="244"/>
      <c r="AU253" s="244"/>
      <c r="AV253" s="244"/>
      <c r="AW253" s="244"/>
      <c r="AX253" s="244"/>
      <c r="AY253" s="244"/>
      <c r="AZ253" s="244"/>
      <c r="BA253" s="244"/>
      <c r="BB253" s="244"/>
      <c r="BC253" s="244"/>
      <c r="BD253" s="244"/>
      <c r="BE253" s="244"/>
      <c r="BF253" s="244"/>
      <c r="BG253" s="244"/>
      <c r="BH253" s="244"/>
    </row>
    <row r="254" spans="1:60" outlineLevel="1">
      <c r="A254" s="291">
        <v>89</v>
      </c>
      <c r="B254" s="258" t="s">
        <v>393</v>
      </c>
      <c r="C254" s="281" t="s">
        <v>394</v>
      </c>
      <c r="D254" s="261" t="s">
        <v>174</v>
      </c>
      <c r="E254" s="265">
        <v>52.2</v>
      </c>
      <c r="F254" s="272"/>
      <c r="G254" s="273">
        <f>ROUND(E254*F254,2)</f>
        <v>0</v>
      </c>
      <c r="H254" s="274"/>
      <c r="I254" s="294" t="s">
        <v>125</v>
      </c>
      <c r="J254" s="244"/>
      <c r="K254" s="244"/>
      <c r="L254" s="244"/>
      <c r="M254" s="244"/>
      <c r="N254" s="244"/>
      <c r="O254" s="244"/>
      <c r="P254" s="244"/>
      <c r="Q254" s="244"/>
      <c r="R254" s="244"/>
      <c r="S254" s="244"/>
      <c r="T254" s="244"/>
      <c r="U254" s="244"/>
      <c r="V254" s="244"/>
      <c r="W254" s="244"/>
      <c r="X254" s="244"/>
      <c r="Y254" s="244"/>
      <c r="Z254" s="244"/>
      <c r="AA254" s="244"/>
      <c r="AB254" s="244"/>
      <c r="AC254" s="244"/>
      <c r="AD254" s="244"/>
      <c r="AE254" s="244" t="s">
        <v>126</v>
      </c>
      <c r="AF254" s="244">
        <v>1</v>
      </c>
      <c r="AG254" s="244"/>
      <c r="AH254" s="244"/>
      <c r="AI254" s="244"/>
      <c r="AJ254" s="244"/>
      <c r="AK254" s="244"/>
      <c r="AL254" s="244"/>
      <c r="AM254" s="244">
        <v>15</v>
      </c>
      <c r="AN254" s="244"/>
      <c r="AO254" s="244"/>
      <c r="AP254" s="244"/>
      <c r="AQ254" s="244"/>
      <c r="AR254" s="244"/>
      <c r="AS254" s="244"/>
      <c r="AT254" s="244"/>
      <c r="AU254" s="244"/>
      <c r="AV254" s="244"/>
      <c r="AW254" s="244"/>
      <c r="AX254" s="244"/>
      <c r="AY254" s="244"/>
      <c r="AZ254" s="244"/>
      <c r="BA254" s="244"/>
      <c r="BB254" s="244"/>
      <c r="BC254" s="244"/>
      <c r="BD254" s="244"/>
      <c r="BE254" s="244"/>
      <c r="BF254" s="244"/>
      <c r="BG254" s="244"/>
      <c r="BH254" s="244"/>
    </row>
    <row r="255" spans="1:60" outlineLevel="1">
      <c r="A255" s="292"/>
      <c r="B255" s="259"/>
      <c r="C255" s="282" t="s">
        <v>175</v>
      </c>
      <c r="D255" s="262"/>
      <c r="E255" s="266">
        <v>26</v>
      </c>
      <c r="F255" s="273"/>
      <c r="G255" s="273"/>
      <c r="H255" s="274"/>
      <c r="I255" s="294"/>
      <c r="J255" s="244"/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4"/>
      <c r="AG255" s="244"/>
      <c r="AH255" s="244"/>
      <c r="AI255" s="244"/>
      <c r="AJ255" s="244"/>
      <c r="AK255" s="244"/>
      <c r="AL255" s="244"/>
      <c r="AM255" s="244"/>
      <c r="AN255" s="244"/>
      <c r="AO255" s="244"/>
      <c r="AP255" s="244"/>
      <c r="AQ255" s="244"/>
      <c r="AR255" s="244"/>
      <c r="AS255" s="244"/>
      <c r="AT255" s="244"/>
      <c r="AU255" s="244"/>
      <c r="AV255" s="244"/>
      <c r="AW255" s="244"/>
      <c r="AX255" s="244"/>
      <c r="AY255" s="244"/>
      <c r="AZ255" s="244"/>
      <c r="BA255" s="244"/>
      <c r="BB255" s="244"/>
      <c r="BC255" s="244"/>
      <c r="BD255" s="244"/>
      <c r="BE255" s="244"/>
      <c r="BF255" s="244"/>
      <c r="BG255" s="244"/>
      <c r="BH255" s="244"/>
    </row>
    <row r="256" spans="1:60" outlineLevel="1">
      <c r="A256" s="292"/>
      <c r="B256" s="259"/>
      <c r="C256" s="282" t="s">
        <v>176</v>
      </c>
      <c r="D256" s="262"/>
      <c r="E256" s="266">
        <v>26.2</v>
      </c>
      <c r="F256" s="273"/>
      <c r="G256" s="273"/>
      <c r="H256" s="274"/>
      <c r="I256" s="294"/>
      <c r="J256" s="244"/>
      <c r="K256" s="244"/>
      <c r="L256" s="244"/>
      <c r="M256" s="244"/>
      <c r="N256" s="244"/>
      <c r="O256" s="244"/>
      <c r="P256" s="244"/>
      <c r="Q256" s="244"/>
      <c r="R256" s="244"/>
      <c r="S256" s="244"/>
      <c r="T256" s="244"/>
      <c r="U256" s="244"/>
      <c r="V256" s="244"/>
      <c r="W256" s="244"/>
      <c r="X256" s="244"/>
      <c r="Y256" s="244"/>
      <c r="Z256" s="244"/>
      <c r="AA256" s="244"/>
      <c r="AB256" s="244"/>
      <c r="AC256" s="244"/>
      <c r="AD256" s="244"/>
      <c r="AE256" s="244"/>
      <c r="AF256" s="244"/>
      <c r="AG256" s="244"/>
      <c r="AH256" s="244"/>
      <c r="AI256" s="244"/>
      <c r="AJ256" s="244"/>
      <c r="AK256" s="244"/>
      <c r="AL256" s="244"/>
      <c r="AM256" s="244"/>
      <c r="AN256" s="244"/>
      <c r="AO256" s="244"/>
      <c r="AP256" s="244"/>
      <c r="AQ256" s="244"/>
      <c r="AR256" s="244"/>
      <c r="AS256" s="244"/>
      <c r="AT256" s="244"/>
      <c r="AU256" s="244"/>
      <c r="AV256" s="244"/>
      <c r="AW256" s="244"/>
      <c r="AX256" s="244"/>
      <c r="AY256" s="244"/>
      <c r="AZ256" s="244"/>
      <c r="BA256" s="244"/>
      <c r="BB256" s="244"/>
      <c r="BC256" s="244"/>
      <c r="BD256" s="244"/>
      <c r="BE256" s="244"/>
      <c r="BF256" s="244"/>
      <c r="BG256" s="244"/>
      <c r="BH256" s="244"/>
    </row>
    <row r="257" spans="1:60" outlineLevel="1">
      <c r="A257" s="291">
        <v>90</v>
      </c>
      <c r="B257" s="258" t="s">
        <v>395</v>
      </c>
      <c r="C257" s="281" t="s">
        <v>396</v>
      </c>
      <c r="D257" s="261" t="s">
        <v>142</v>
      </c>
      <c r="E257" s="265">
        <v>11.31</v>
      </c>
      <c r="F257" s="272"/>
      <c r="G257" s="273">
        <f>ROUND(E257*F257,2)</f>
        <v>0</v>
      </c>
      <c r="H257" s="274"/>
      <c r="I257" s="294" t="s">
        <v>125</v>
      </c>
      <c r="J257" s="244"/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 t="s">
        <v>126</v>
      </c>
      <c r="AF257" s="244">
        <v>2</v>
      </c>
      <c r="AG257" s="244"/>
      <c r="AH257" s="244"/>
      <c r="AI257" s="244"/>
      <c r="AJ257" s="244"/>
      <c r="AK257" s="244"/>
      <c r="AL257" s="244"/>
      <c r="AM257" s="244">
        <v>15</v>
      </c>
      <c r="AN257" s="244"/>
      <c r="AO257" s="244"/>
      <c r="AP257" s="244"/>
      <c r="AQ257" s="244"/>
      <c r="AR257" s="244"/>
      <c r="AS257" s="244"/>
      <c r="AT257" s="244"/>
      <c r="AU257" s="244"/>
      <c r="AV257" s="244"/>
      <c r="AW257" s="244"/>
      <c r="AX257" s="244"/>
      <c r="AY257" s="244"/>
      <c r="AZ257" s="244"/>
      <c r="BA257" s="244"/>
      <c r="BB257" s="244"/>
      <c r="BC257" s="244"/>
      <c r="BD257" s="244"/>
      <c r="BE257" s="244"/>
      <c r="BF257" s="244"/>
      <c r="BG257" s="244"/>
      <c r="BH257" s="244"/>
    </row>
    <row r="258" spans="1:60" outlineLevel="1">
      <c r="A258" s="292"/>
      <c r="B258" s="259"/>
      <c r="C258" s="283" t="s">
        <v>397</v>
      </c>
      <c r="D258" s="263"/>
      <c r="E258" s="267"/>
      <c r="F258" s="277"/>
      <c r="G258" s="278"/>
      <c r="H258" s="274"/>
      <c r="I258" s="294"/>
      <c r="J258" s="244"/>
      <c r="K258" s="244"/>
      <c r="L258" s="244"/>
      <c r="M258" s="244"/>
      <c r="N258" s="244"/>
      <c r="O258" s="244"/>
      <c r="P258" s="244"/>
      <c r="Q258" s="244"/>
      <c r="R258" s="244"/>
      <c r="S258" s="244"/>
      <c r="T258" s="244"/>
      <c r="U258" s="244"/>
      <c r="V258" s="244"/>
      <c r="W258" s="244"/>
      <c r="X258" s="244"/>
      <c r="Y258" s="244"/>
      <c r="Z258" s="244"/>
      <c r="AA258" s="244"/>
      <c r="AB258" s="244"/>
      <c r="AC258" s="244"/>
      <c r="AD258" s="244"/>
      <c r="AE258" s="244"/>
      <c r="AF258" s="244"/>
      <c r="AG258" s="244"/>
      <c r="AH258" s="244"/>
      <c r="AI258" s="244"/>
      <c r="AJ258" s="244"/>
      <c r="AK258" s="244"/>
      <c r="AL258" s="244"/>
      <c r="AM258" s="244"/>
      <c r="AN258" s="244"/>
      <c r="AO258" s="244"/>
      <c r="AP258" s="244"/>
      <c r="AQ258" s="244"/>
      <c r="AR258" s="244"/>
      <c r="AS258" s="244"/>
      <c r="AT258" s="244"/>
      <c r="AU258" s="244"/>
      <c r="AV258" s="244"/>
      <c r="AW258" s="244"/>
      <c r="AX258" s="244"/>
      <c r="AY258" s="244"/>
      <c r="AZ258" s="244"/>
      <c r="BA258" s="249" t="str">
        <f>C258</f>
        <v>vč. těsnící pásky a detailů</v>
      </c>
      <c r="BB258" s="244"/>
      <c r="BC258" s="244"/>
      <c r="BD258" s="244"/>
      <c r="BE258" s="244"/>
      <c r="BF258" s="244"/>
      <c r="BG258" s="244"/>
      <c r="BH258" s="244"/>
    </row>
    <row r="259" spans="1:60" outlineLevel="1">
      <c r="A259" s="292"/>
      <c r="B259" s="259"/>
      <c r="C259" s="282" t="s">
        <v>398</v>
      </c>
      <c r="D259" s="262"/>
      <c r="E259" s="266">
        <v>10</v>
      </c>
      <c r="F259" s="273"/>
      <c r="G259" s="273"/>
      <c r="H259" s="274"/>
      <c r="I259" s="294"/>
      <c r="J259" s="244"/>
      <c r="K259" s="244"/>
      <c r="L259" s="244"/>
      <c r="M259" s="244"/>
      <c r="N259" s="244"/>
      <c r="O259" s="244"/>
      <c r="P259" s="244"/>
      <c r="Q259" s="244"/>
      <c r="R259" s="244"/>
      <c r="S259" s="244"/>
      <c r="T259" s="244"/>
      <c r="U259" s="244"/>
      <c r="V259" s="244"/>
      <c r="W259" s="244"/>
      <c r="X259" s="244"/>
      <c r="Y259" s="244"/>
      <c r="Z259" s="244"/>
      <c r="AA259" s="244"/>
      <c r="AB259" s="244"/>
      <c r="AC259" s="244"/>
      <c r="AD259" s="244"/>
      <c r="AE259" s="244"/>
      <c r="AF259" s="244"/>
      <c r="AG259" s="244"/>
      <c r="AH259" s="244"/>
      <c r="AI259" s="244"/>
      <c r="AJ259" s="244"/>
      <c r="AK259" s="244"/>
      <c r="AL259" s="244"/>
      <c r="AM259" s="244"/>
      <c r="AN259" s="244"/>
      <c r="AO259" s="244"/>
      <c r="AP259" s="244"/>
      <c r="AQ259" s="244"/>
      <c r="AR259" s="244"/>
      <c r="AS259" s="244"/>
      <c r="AT259" s="244"/>
      <c r="AU259" s="244"/>
      <c r="AV259" s="244"/>
      <c r="AW259" s="244"/>
      <c r="AX259" s="244"/>
      <c r="AY259" s="244"/>
      <c r="AZ259" s="244"/>
      <c r="BA259" s="244"/>
      <c r="BB259" s="244"/>
      <c r="BC259" s="244"/>
      <c r="BD259" s="244"/>
      <c r="BE259" s="244"/>
      <c r="BF259" s="244"/>
      <c r="BG259" s="244"/>
      <c r="BH259" s="244"/>
    </row>
    <row r="260" spans="1:60" outlineLevel="1">
      <c r="A260" s="292"/>
      <c r="B260" s="259"/>
      <c r="C260" s="282" t="s">
        <v>399</v>
      </c>
      <c r="D260" s="262"/>
      <c r="E260" s="266">
        <v>1.31</v>
      </c>
      <c r="F260" s="273"/>
      <c r="G260" s="273"/>
      <c r="H260" s="274"/>
      <c r="I260" s="294"/>
      <c r="J260" s="244"/>
      <c r="K260" s="244"/>
      <c r="L260" s="244"/>
      <c r="M260" s="244"/>
      <c r="N260" s="244"/>
      <c r="O260" s="244"/>
      <c r="P260" s="244"/>
      <c r="Q260" s="244"/>
      <c r="R260" s="244"/>
      <c r="S260" s="244"/>
      <c r="T260" s="244"/>
      <c r="U260" s="244"/>
      <c r="V260" s="244"/>
      <c r="W260" s="244"/>
      <c r="X260" s="244"/>
      <c r="Y260" s="244"/>
      <c r="Z260" s="244"/>
      <c r="AA260" s="244"/>
      <c r="AB260" s="244"/>
      <c r="AC260" s="244"/>
      <c r="AD260" s="244"/>
      <c r="AE260" s="244"/>
      <c r="AF260" s="244"/>
      <c r="AG260" s="244"/>
      <c r="AH260" s="244"/>
      <c r="AI260" s="244"/>
      <c r="AJ260" s="244"/>
      <c r="AK260" s="244"/>
      <c r="AL260" s="244"/>
      <c r="AM260" s="244"/>
      <c r="AN260" s="244"/>
      <c r="AO260" s="244"/>
      <c r="AP260" s="244"/>
      <c r="AQ260" s="244"/>
      <c r="AR260" s="244"/>
      <c r="AS260" s="244"/>
      <c r="AT260" s="244"/>
      <c r="AU260" s="244"/>
      <c r="AV260" s="244"/>
      <c r="AW260" s="244"/>
      <c r="AX260" s="244"/>
      <c r="AY260" s="244"/>
      <c r="AZ260" s="244"/>
      <c r="BA260" s="244"/>
      <c r="BB260" s="244"/>
      <c r="BC260" s="244"/>
      <c r="BD260" s="244"/>
      <c r="BE260" s="244"/>
      <c r="BF260" s="244"/>
      <c r="BG260" s="244"/>
      <c r="BH260" s="244"/>
    </row>
    <row r="261" spans="1:60" outlineLevel="1">
      <c r="A261" s="291">
        <v>91</v>
      </c>
      <c r="B261" s="258" t="s">
        <v>400</v>
      </c>
      <c r="C261" s="281" t="s">
        <v>401</v>
      </c>
      <c r="D261" s="261" t="s">
        <v>142</v>
      </c>
      <c r="E261" s="265">
        <v>36.119999999999997</v>
      </c>
      <c r="F261" s="272"/>
      <c r="G261" s="273">
        <f>ROUND(E261*F261,2)</f>
        <v>0</v>
      </c>
      <c r="H261" s="274"/>
      <c r="I261" s="294" t="s">
        <v>125</v>
      </c>
      <c r="J261" s="244"/>
      <c r="K261" s="244"/>
      <c r="L261" s="244"/>
      <c r="M261" s="244"/>
      <c r="N261" s="244"/>
      <c r="O261" s="244"/>
      <c r="P261" s="244"/>
      <c r="Q261" s="244"/>
      <c r="R261" s="244"/>
      <c r="S261" s="244"/>
      <c r="T261" s="244"/>
      <c r="U261" s="244"/>
      <c r="V261" s="244"/>
      <c r="W261" s="244"/>
      <c r="X261" s="244"/>
      <c r="Y261" s="244"/>
      <c r="Z261" s="244"/>
      <c r="AA261" s="244"/>
      <c r="AB261" s="244"/>
      <c r="AC261" s="244"/>
      <c r="AD261" s="244"/>
      <c r="AE261" s="244" t="s">
        <v>126</v>
      </c>
      <c r="AF261" s="244">
        <v>3</v>
      </c>
      <c r="AG261" s="244"/>
      <c r="AH261" s="244"/>
      <c r="AI261" s="244"/>
      <c r="AJ261" s="244"/>
      <c r="AK261" s="244"/>
      <c r="AL261" s="244"/>
      <c r="AM261" s="244">
        <v>15</v>
      </c>
      <c r="AN261" s="244"/>
      <c r="AO261" s="244"/>
      <c r="AP261" s="244"/>
      <c r="AQ261" s="244"/>
      <c r="AR261" s="244"/>
      <c r="AS261" s="244"/>
      <c r="AT261" s="244"/>
      <c r="AU261" s="244"/>
      <c r="AV261" s="244"/>
      <c r="AW261" s="244"/>
      <c r="AX261" s="244"/>
      <c r="AY261" s="244"/>
      <c r="AZ261" s="244"/>
      <c r="BA261" s="244"/>
      <c r="BB261" s="244"/>
      <c r="BC261" s="244"/>
      <c r="BD261" s="244"/>
      <c r="BE261" s="244"/>
      <c r="BF261" s="244"/>
      <c r="BG261" s="244"/>
      <c r="BH261" s="244"/>
    </row>
    <row r="262" spans="1:60" outlineLevel="1">
      <c r="A262" s="292">
        <v>92</v>
      </c>
      <c r="B262" s="259" t="s">
        <v>402</v>
      </c>
      <c r="C262" s="281" t="s">
        <v>403</v>
      </c>
      <c r="D262" s="261" t="s">
        <v>48</v>
      </c>
      <c r="E262" s="268"/>
      <c r="F262" s="272"/>
      <c r="G262" s="273">
        <f>ROUND(E262*F262,2)</f>
        <v>0</v>
      </c>
      <c r="H262" s="274"/>
      <c r="I262" s="294" t="s">
        <v>125</v>
      </c>
      <c r="J262" s="244"/>
      <c r="K262" s="244"/>
      <c r="L262" s="244"/>
      <c r="M262" s="244"/>
      <c r="N262" s="244"/>
      <c r="O262" s="244"/>
      <c r="P262" s="244"/>
      <c r="Q262" s="244"/>
      <c r="R262" s="244"/>
      <c r="S262" s="244"/>
      <c r="T262" s="244"/>
      <c r="U262" s="244"/>
      <c r="V262" s="244"/>
      <c r="W262" s="244"/>
      <c r="X262" s="244"/>
      <c r="Y262" s="244"/>
      <c r="Z262" s="244"/>
      <c r="AA262" s="244"/>
      <c r="AB262" s="244"/>
      <c r="AC262" s="244"/>
      <c r="AD262" s="244"/>
      <c r="AE262" s="244" t="s">
        <v>126</v>
      </c>
      <c r="AF262" s="244">
        <v>7</v>
      </c>
      <c r="AG262" s="244"/>
      <c r="AH262" s="244"/>
      <c r="AI262" s="244"/>
      <c r="AJ262" s="244"/>
      <c r="AK262" s="244"/>
      <c r="AL262" s="244"/>
      <c r="AM262" s="244">
        <v>15</v>
      </c>
      <c r="AN262" s="244"/>
      <c r="AO262" s="244"/>
      <c r="AP262" s="244"/>
      <c r="AQ262" s="244"/>
      <c r="AR262" s="244"/>
      <c r="AS262" s="244"/>
      <c r="AT262" s="244"/>
      <c r="AU262" s="244"/>
      <c r="AV262" s="244"/>
      <c r="AW262" s="244"/>
      <c r="AX262" s="244"/>
      <c r="AY262" s="244"/>
      <c r="AZ262" s="244"/>
      <c r="BA262" s="244"/>
      <c r="BB262" s="244"/>
      <c r="BC262" s="244"/>
      <c r="BD262" s="244"/>
      <c r="BE262" s="244"/>
      <c r="BF262" s="244"/>
      <c r="BG262" s="244"/>
      <c r="BH262" s="244"/>
    </row>
    <row r="263" spans="1:60">
      <c r="A263" s="290" t="s">
        <v>120</v>
      </c>
      <c r="B263" s="257" t="s">
        <v>82</v>
      </c>
      <c r="C263" s="280" t="s">
        <v>83</v>
      </c>
      <c r="D263" s="260"/>
      <c r="E263" s="264"/>
      <c r="F263" s="275">
        <f>SUM(G264:G265)</f>
        <v>0</v>
      </c>
      <c r="G263" s="276"/>
      <c r="H263" s="271"/>
      <c r="I263" s="293"/>
      <c r="AE263" t="s">
        <v>121</v>
      </c>
    </row>
    <row r="264" spans="1:60" ht="22.5" outlineLevel="1">
      <c r="A264" s="291">
        <v>93</v>
      </c>
      <c r="B264" s="258" t="s">
        <v>404</v>
      </c>
      <c r="C264" s="281" t="s">
        <v>405</v>
      </c>
      <c r="D264" s="261" t="s">
        <v>124</v>
      </c>
      <c r="E264" s="265">
        <v>1</v>
      </c>
      <c r="F264" s="272"/>
      <c r="G264" s="273">
        <f>ROUND(E264*F264,2)</f>
        <v>0</v>
      </c>
      <c r="H264" s="274"/>
      <c r="I264" s="294" t="s">
        <v>125</v>
      </c>
      <c r="J264" s="244"/>
      <c r="K264" s="244"/>
      <c r="L264" s="244"/>
      <c r="M264" s="244"/>
      <c r="N264" s="244"/>
      <c r="O264" s="244"/>
      <c r="P264" s="244"/>
      <c r="Q264" s="244"/>
      <c r="R264" s="244"/>
      <c r="S264" s="244"/>
      <c r="T264" s="244"/>
      <c r="U264" s="244"/>
      <c r="V264" s="244"/>
      <c r="W264" s="244"/>
      <c r="X264" s="244"/>
      <c r="Y264" s="244"/>
      <c r="Z264" s="244"/>
      <c r="AA264" s="244"/>
      <c r="AB264" s="244"/>
      <c r="AC264" s="244"/>
      <c r="AD264" s="244"/>
      <c r="AE264" s="244" t="s">
        <v>126</v>
      </c>
      <c r="AF264" s="244">
        <v>1</v>
      </c>
      <c r="AG264" s="244"/>
      <c r="AH264" s="244"/>
      <c r="AI264" s="244"/>
      <c r="AJ264" s="244"/>
      <c r="AK264" s="244"/>
      <c r="AL264" s="244"/>
      <c r="AM264" s="244">
        <v>15</v>
      </c>
      <c r="AN264" s="244"/>
      <c r="AO264" s="244"/>
      <c r="AP264" s="244"/>
      <c r="AQ264" s="244"/>
      <c r="AR264" s="244"/>
      <c r="AS264" s="244"/>
      <c r="AT264" s="244"/>
      <c r="AU264" s="244"/>
      <c r="AV264" s="244"/>
      <c r="AW264" s="244"/>
      <c r="AX264" s="244"/>
      <c r="AY264" s="244"/>
      <c r="AZ264" s="244"/>
      <c r="BA264" s="244"/>
      <c r="BB264" s="244"/>
      <c r="BC264" s="244"/>
      <c r="BD264" s="244"/>
      <c r="BE264" s="244"/>
      <c r="BF264" s="244"/>
      <c r="BG264" s="244"/>
      <c r="BH264" s="244"/>
    </row>
    <row r="265" spans="1:60" outlineLevel="1">
      <c r="A265" s="292"/>
      <c r="B265" s="259"/>
      <c r="C265" s="282" t="s">
        <v>406</v>
      </c>
      <c r="D265" s="262"/>
      <c r="E265" s="266">
        <v>1</v>
      </c>
      <c r="F265" s="273"/>
      <c r="G265" s="273"/>
      <c r="H265" s="274"/>
      <c r="I265" s="294"/>
      <c r="J265" s="244"/>
      <c r="K265" s="244"/>
      <c r="L265" s="244"/>
      <c r="M265" s="244"/>
      <c r="N265" s="244"/>
      <c r="O265" s="244"/>
      <c r="P265" s="244"/>
      <c r="Q265" s="244"/>
      <c r="R265" s="244"/>
      <c r="S265" s="244"/>
      <c r="T265" s="244"/>
      <c r="U265" s="244"/>
      <c r="V265" s="244"/>
      <c r="W265" s="244"/>
      <c r="X265" s="244"/>
      <c r="Y265" s="244"/>
      <c r="Z265" s="244"/>
      <c r="AA265" s="244"/>
      <c r="AB265" s="244"/>
      <c r="AC265" s="244"/>
      <c r="AD265" s="244"/>
      <c r="AE265" s="244"/>
      <c r="AF265" s="244"/>
      <c r="AG265" s="244"/>
      <c r="AH265" s="244"/>
      <c r="AI265" s="244"/>
      <c r="AJ265" s="244"/>
      <c r="AK265" s="244"/>
      <c r="AL265" s="244"/>
      <c r="AM265" s="244"/>
      <c r="AN265" s="244"/>
      <c r="AO265" s="244"/>
      <c r="AP265" s="244"/>
      <c r="AQ265" s="244"/>
      <c r="AR265" s="244"/>
      <c r="AS265" s="244"/>
      <c r="AT265" s="244"/>
      <c r="AU265" s="244"/>
      <c r="AV265" s="244"/>
      <c r="AW265" s="244"/>
      <c r="AX265" s="244"/>
      <c r="AY265" s="244"/>
      <c r="AZ265" s="244"/>
      <c r="BA265" s="244"/>
      <c r="BB265" s="244"/>
      <c r="BC265" s="244"/>
      <c r="BD265" s="244"/>
      <c r="BE265" s="244"/>
      <c r="BF265" s="244"/>
      <c r="BG265" s="244"/>
      <c r="BH265" s="244"/>
    </row>
    <row r="266" spans="1:60">
      <c r="A266" s="290" t="s">
        <v>120</v>
      </c>
      <c r="B266" s="257" t="s">
        <v>84</v>
      </c>
      <c r="C266" s="280" t="s">
        <v>85</v>
      </c>
      <c r="D266" s="260"/>
      <c r="E266" s="264"/>
      <c r="F266" s="275">
        <f>SUM(G267:G272)</f>
        <v>0</v>
      </c>
      <c r="G266" s="276"/>
      <c r="H266" s="271"/>
      <c r="I266" s="293"/>
      <c r="AE266" t="s">
        <v>121</v>
      </c>
    </row>
    <row r="267" spans="1:60" outlineLevel="1">
      <c r="A267" s="291">
        <v>94</v>
      </c>
      <c r="B267" s="258" t="s">
        <v>407</v>
      </c>
      <c r="C267" s="281" t="s">
        <v>408</v>
      </c>
      <c r="D267" s="261" t="s">
        <v>142</v>
      </c>
      <c r="E267" s="265">
        <v>16.5</v>
      </c>
      <c r="F267" s="272"/>
      <c r="G267" s="273">
        <f>ROUND(E267*F267,2)</f>
        <v>0</v>
      </c>
      <c r="H267" s="274"/>
      <c r="I267" s="294" t="s">
        <v>125</v>
      </c>
      <c r="J267" s="244"/>
      <c r="K267" s="244"/>
      <c r="L267" s="244"/>
      <c r="M267" s="244"/>
      <c r="N267" s="244"/>
      <c r="O267" s="244"/>
      <c r="P267" s="244"/>
      <c r="Q267" s="244"/>
      <c r="R267" s="244"/>
      <c r="S267" s="244"/>
      <c r="T267" s="244"/>
      <c r="U267" s="244"/>
      <c r="V267" s="244"/>
      <c r="W267" s="244"/>
      <c r="X267" s="244"/>
      <c r="Y267" s="244"/>
      <c r="Z267" s="244"/>
      <c r="AA267" s="244"/>
      <c r="AB267" s="244"/>
      <c r="AC267" s="244"/>
      <c r="AD267" s="244"/>
      <c r="AE267" s="244" t="s">
        <v>126</v>
      </c>
      <c r="AF267" s="244">
        <v>1</v>
      </c>
      <c r="AG267" s="244"/>
      <c r="AH267" s="244"/>
      <c r="AI267" s="244"/>
      <c r="AJ267" s="244"/>
      <c r="AK267" s="244"/>
      <c r="AL267" s="244"/>
      <c r="AM267" s="244">
        <v>15</v>
      </c>
      <c r="AN267" s="244"/>
      <c r="AO267" s="244"/>
      <c r="AP267" s="244"/>
      <c r="AQ267" s="244"/>
      <c r="AR267" s="244"/>
      <c r="AS267" s="244"/>
      <c r="AT267" s="244"/>
      <c r="AU267" s="244"/>
      <c r="AV267" s="244"/>
      <c r="AW267" s="244"/>
      <c r="AX267" s="244"/>
      <c r="AY267" s="244"/>
      <c r="AZ267" s="244"/>
      <c r="BA267" s="244"/>
      <c r="BB267" s="244"/>
      <c r="BC267" s="244"/>
      <c r="BD267" s="244"/>
      <c r="BE267" s="244"/>
      <c r="BF267" s="244"/>
      <c r="BG267" s="244"/>
      <c r="BH267" s="244"/>
    </row>
    <row r="268" spans="1:60" outlineLevel="1">
      <c r="A268" s="292"/>
      <c r="B268" s="259"/>
      <c r="C268" s="282" t="s">
        <v>371</v>
      </c>
      <c r="D268" s="262"/>
      <c r="E268" s="266"/>
      <c r="F268" s="273"/>
      <c r="G268" s="273"/>
      <c r="H268" s="274"/>
      <c r="I268" s="294"/>
      <c r="J268" s="244"/>
      <c r="K268" s="244"/>
      <c r="L268" s="244"/>
      <c r="M268" s="244"/>
      <c r="N268" s="244"/>
      <c r="O268" s="244"/>
      <c r="P268" s="244"/>
      <c r="Q268" s="244"/>
      <c r="R268" s="244"/>
      <c r="S268" s="244"/>
      <c r="T268" s="244"/>
      <c r="U268" s="244"/>
      <c r="V268" s="244"/>
      <c r="W268" s="244"/>
      <c r="X268" s="244"/>
      <c r="Y268" s="244"/>
      <c r="Z268" s="244"/>
      <c r="AA268" s="244"/>
      <c r="AB268" s="244"/>
      <c r="AC268" s="244"/>
      <c r="AD268" s="244"/>
      <c r="AE268" s="244"/>
      <c r="AF268" s="244"/>
      <c r="AG268" s="244"/>
      <c r="AH268" s="244"/>
      <c r="AI268" s="244"/>
      <c r="AJ268" s="244"/>
      <c r="AK268" s="244"/>
      <c r="AL268" s="244"/>
      <c r="AM268" s="244"/>
      <c r="AN268" s="244"/>
      <c r="AO268" s="244"/>
      <c r="AP268" s="244"/>
      <c r="AQ268" s="244"/>
      <c r="AR268" s="244"/>
      <c r="AS268" s="244"/>
      <c r="AT268" s="244"/>
      <c r="AU268" s="244"/>
      <c r="AV268" s="244"/>
      <c r="AW268" s="244"/>
      <c r="AX268" s="244"/>
      <c r="AY268" s="244"/>
      <c r="AZ268" s="244"/>
      <c r="BA268" s="244"/>
      <c r="BB268" s="244"/>
      <c r="BC268" s="244"/>
      <c r="BD268" s="244"/>
      <c r="BE268" s="244"/>
      <c r="BF268" s="244"/>
      <c r="BG268" s="244"/>
      <c r="BH268" s="244"/>
    </row>
    <row r="269" spans="1:60" outlineLevel="1">
      <c r="A269" s="292"/>
      <c r="B269" s="259"/>
      <c r="C269" s="282" t="s">
        <v>409</v>
      </c>
      <c r="D269" s="262"/>
      <c r="E269" s="266">
        <v>16.5</v>
      </c>
      <c r="F269" s="273"/>
      <c r="G269" s="273"/>
      <c r="H269" s="274"/>
      <c r="I269" s="294"/>
      <c r="J269" s="244"/>
      <c r="K269" s="244"/>
      <c r="L269" s="244"/>
      <c r="M269" s="244"/>
      <c r="N269" s="244"/>
      <c r="O269" s="244"/>
      <c r="P269" s="244"/>
      <c r="Q269" s="244"/>
      <c r="R269" s="244"/>
      <c r="S269" s="244"/>
      <c r="T269" s="244"/>
      <c r="U269" s="244"/>
      <c r="V269" s="244"/>
      <c r="W269" s="244"/>
      <c r="X269" s="244"/>
      <c r="Y269" s="244"/>
      <c r="Z269" s="244"/>
      <c r="AA269" s="244"/>
      <c r="AB269" s="244"/>
      <c r="AC269" s="244"/>
      <c r="AD269" s="244"/>
      <c r="AE269" s="244"/>
      <c r="AF269" s="244"/>
      <c r="AG269" s="244"/>
      <c r="AH269" s="244"/>
      <c r="AI269" s="244"/>
      <c r="AJ269" s="244"/>
      <c r="AK269" s="244"/>
      <c r="AL269" s="244"/>
      <c r="AM269" s="244"/>
      <c r="AN269" s="244"/>
      <c r="AO269" s="244"/>
      <c r="AP269" s="244"/>
      <c r="AQ269" s="244"/>
      <c r="AR269" s="244"/>
      <c r="AS269" s="244"/>
      <c r="AT269" s="244"/>
      <c r="AU269" s="244"/>
      <c r="AV269" s="244"/>
      <c r="AW269" s="244"/>
      <c r="AX269" s="244"/>
      <c r="AY269" s="244"/>
      <c r="AZ269" s="244"/>
      <c r="BA269" s="244"/>
      <c r="BB269" s="244"/>
      <c r="BC269" s="244"/>
      <c r="BD269" s="244"/>
      <c r="BE269" s="244"/>
      <c r="BF269" s="244"/>
      <c r="BG269" s="244"/>
      <c r="BH269" s="244"/>
    </row>
    <row r="270" spans="1:60" ht="22.5" outlineLevel="1">
      <c r="A270" s="291">
        <v>95</v>
      </c>
      <c r="B270" s="258" t="s">
        <v>410</v>
      </c>
      <c r="C270" s="281" t="s">
        <v>411</v>
      </c>
      <c r="D270" s="261" t="s">
        <v>142</v>
      </c>
      <c r="E270" s="265">
        <v>8.16</v>
      </c>
      <c r="F270" s="272"/>
      <c r="G270" s="273">
        <f>ROUND(E270*F270,2)</f>
        <v>0</v>
      </c>
      <c r="H270" s="274"/>
      <c r="I270" s="294" t="s">
        <v>125</v>
      </c>
      <c r="J270" s="244"/>
      <c r="K270" s="244"/>
      <c r="L270" s="244"/>
      <c r="M270" s="244"/>
      <c r="N270" s="244"/>
      <c r="O270" s="244"/>
      <c r="P270" s="244"/>
      <c r="Q270" s="244"/>
      <c r="R270" s="244"/>
      <c r="S270" s="244"/>
      <c r="T270" s="244"/>
      <c r="U270" s="244"/>
      <c r="V270" s="244"/>
      <c r="W270" s="244"/>
      <c r="X270" s="244"/>
      <c r="Y270" s="244"/>
      <c r="Z270" s="244"/>
      <c r="AA270" s="244"/>
      <c r="AB270" s="244"/>
      <c r="AC270" s="244"/>
      <c r="AD270" s="244"/>
      <c r="AE270" s="244" t="s">
        <v>126</v>
      </c>
      <c r="AF270" s="244">
        <v>1</v>
      </c>
      <c r="AG270" s="244"/>
      <c r="AH270" s="244"/>
      <c r="AI270" s="244"/>
      <c r="AJ270" s="244"/>
      <c r="AK270" s="244"/>
      <c r="AL270" s="244"/>
      <c r="AM270" s="244">
        <v>15</v>
      </c>
      <c r="AN270" s="244"/>
      <c r="AO270" s="244"/>
      <c r="AP270" s="244"/>
      <c r="AQ270" s="244"/>
      <c r="AR270" s="244"/>
      <c r="AS270" s="244"/>
      <c r="AT270" s="244"/>
      <c r="AU270" s="244"/>
      <c r="AV270" s="244"/>
      <c r="AW270" s="244"/>
      <c r="AX270" s="244"/>
      <c r="AY270" s="244"/>
      <c r="AZ270" s="244"/>
      <c r="BA270" s="244"/>
      <c r="BB270" s="244"/>
      <c r="BC270" s="244"/>
      <c r="BD270" s="244"/>
      <c r="BE270" s="244"/>
      <c r="BF270" s="244"/>
      <c r="BG270" s="244"/>
      <c r="BH270" s="244"/>
    </row>
    <row r="271" spans="1:60" outlineLevel="1">
      <c r="A271" s="292"/>
      <c r="B271" s="259"/>
      <c r="C271" s="282" t="s">
        <v>412</v>
      </c>
      <c r="D271" s="262"/>
      <c r="E271" s="266">
        <v>8.16</v>
      </c>
      <c r="F271" s="273"/>
      <c r="G271" s="273"/>
      <c r="H271" s="274"/>
      <c r="I271" s="294"/>
      <c r="J271" s="244"/>
      <c r="K271" s="244"/>
      <c r="L271" s="244"/>
      <c r="M271" s="244"/>
      <c r="N271" s="244"/>
      <c r="O271" s="244"/>
      <c r="P271" s="244"/>
      <c r="Q271" s="244"/>
      <c r="R271" s="244"/>
      <c r="S271" s="244"/>
      <c r="T271" s="244"/>
      <c r="U271" s="244"/>
      <c r="V271" s="244"/>
      <c r="W271" s="244"/>
      <c r="X271" s="244"/>
      <c r="Y271" s="244"/>
      <c r="Z271" s="244"/>
      <c r="AA271" s="244"/>
      <c r="AB271" s="244"/>
      <c r="AC271" s="244"/>
      <c r="AD271" s="244"/>
      <c r="AE271" s="244"/>
      <c r="AF271" s="244"/>
      <c r="AG271" s="244"/>
      <c r="AH271" s="244"/>
      <c r="AI271" s="244"/>
      <c r="AJ271" s="244"/>
      <c r="AK271" s="244"/>
      <c r="AL271" s="244"/>
      <c r="AM271" s="244"/>
      <c r="AN271" s="244"/>
      <c r="AO271" s="244"/>
      <c r="AP271" s="244"/>
      <c r="AQ271" s="244"/>
      <c r="AR271" s="244"/>
      <c r="AS271" s="244"/>
      <c r="AT271" s="244"/>
      <c r="AU271" s="244"/>
      <c r="AV271" s="244"/>
      <c r="AW271" s="244"/>
      <c r="AX271" s="244"/>
      <c r="AY271" s="244"/>
      <c r="AZ271" s="244"/>
      <c r="BA271" s="244"/>
      <c r="BB271" s="244"/>
      <c r="BC271" s="244"/>
      <c r="BD271" s="244"/>
      <c r="BE271" s="244"/>
      <c r="BF271" s="244"/>
      <c r="BG271" s="244"/>
      <c r="BH271" s="244"/>
    </row>
    <row r="272" spans="1:60" outlineLevel="1">
      <c r="A272" s="292">
        <v>96</v>
      </c>
      <c r="B272" s="259" t="s">
        <v>413</v>
      </c>
      <c r="C272" s="281" t="s">
        <v>414</v>
      </c>
      <c r="D272" s="261" t="s">
        <v>48</v>
      </c>
      <c r="E272" s="268"/>
      <c r="F272" s="272"/>
      <c r="G272" s="273">
        <f>ROUND(E272*F272,2)</f>
        <v>0</v>
      </c>
      <c r="H272" s="274"/>
      <c r="I272" s="294" t="s">
        <v>125</v>
      </c>
      <c r="J272" s="244"/>
      <c r="K272" s="244"/>
      <c r="L272" s="244"/>
      <c r="M272" s="244"/>
      <c r="N272" s="244"/>
      <c r="O272" s="244"/>
      <c r="P272" s="244"/>
      <c r="Q272" s="244"/>
      <c r="R272" s="244"/>
      <c r="S272" s="244"/>
      <c r="T272" s="244"/>
      <c r="U272" s="244"/>
      <c r="V272" s="244"/>
      <c r="W272" s="244"/>
      <c r="X272" s="244"/>
      <c r="Y272" s="244"/>
      <c r="Z272" s="244"/>
      <c r="AA272" s="244"/>
      <c r="AB272" s="244"/>
      <c r="AC272" s="244"/>
      <c r="AD272" s="244"/>
      <c r="AE272" s="244" t="s">
        <v>126</v>
      </c>
      <c r="AF272" s="244">
        <v>7</v>
      </c>
      <c r="AG272" s="244"/>
      <c r="AH272" s="244"/>
      <c r="AI272" s="244"/>
      <c r="AJ272" s="244"/>
      <c r="AK272" s="244"/>
      <c r="AL272" s="244"/>
      <c r="AM272" s="244">
        <v>15</v>
      </c>
      <c r="AN272" s="244"/>
      <c r="AO272" s="244"/>
      <c r="AP272" s="244"/>
      <c r="AQ272" s="244"/>
      <c r="AR272" s="244"/>
      <c r="AS272" s="244"/>
      <c r="AT272" s="244"/>
      <c r="AU272" s="244"/>
      <c r="AV272" s="244"/>
      <c r="AW272" s="244"/>
      <c r="AX272" s="244"/>
      <c r="AY272" s="244"/>
      <c r="AZ272" s="244"/>
      <c r="BA272" s="244"/>
      <c r="BB272" s="244"/>
      <c r="BC272" s="244"/>
      <c r="BD272" s="244"/>
      <c r="BE272" s="244"/>
      <c r="BF272" s="244"/>
      <c r="BG272" s="244"/>
      <c r="BH272" s="244"/>
    </row>
    <row r="273" spans="1:60">
      <c r="A273" s="290" t="s">
        <v>120</v>
      </c>
      <c r="B273" s="257" t="s">
        <v>86</v>
      </c>
      <c r="C273" s="280" t="s">
        <v>87</v>
      </c>
      <c r="D273" s="260"/>
      <c r="E273" s="264"/>
      <c r="F273" s="275">
        <f>SUM(G274:G290)</f>
        <v>0</v>
      </c>
      <c r="G273" s="276"/>
      <c r="H273" s="271"/>
      <c r="I273" s="293"/>
      <c r="AE273" t="s">
        <v>121</v>
      </c>
    </row>
    <row r="274" spans="1:60" outlineLevel="1">
      <c r="A274" s="291">
        <v>97</v>
      </c>
      <c r="B274" s="258" t="s">
        <v>415</v>
      </c>
      <c r="C274" s="281" t="s">
        <v>416</v>
      </c>
      <c r="D274" s="261" t="s">
        <v>142</v>
      </c>
      <c r="E274" s="265">
        <v>8.16</v>
      </c>
      <c r="F274" s="272"/>
      <c r="G274" s="273">
        <f>ROUND(E274*F274,2)</f>
        <v>0</v>
      </c>
      <c r="H274" s="274"/>
      <c r="I274" s="294" t="s">
        <v>125</v>
      </c>
      <c r="J274" s="244"/>
      <c r="K274" s="244"/>
      <c r="L274" s="244"/>
      <c r="M274" s="244"/>
      <c r="N274" s="244"/>
      <c r="O274" s="244"/>
      <c r="P274" s="244"/>
      <c r="Q274" s="244"/>
      <c r="R274" s="244"/>
      <c r="S274" s="244"/>
      <c r="T274" s="244"/>
      <c r="U274" s="244"/>
      <c r="V274" s="244"/>
      <c r="W274" s="244"/>
      <c r="X274" s="244"/>
      <c r="Y274" s="244"/>
      <c r="Z274" s="244"/>
      <c r="AA274" s="244"/>
      <c r="AB274" s="244"/>
      <c r="AC274" s="244"/>
      <c r="AD274" s="244"/>
      <c r="AE274" s="244" t="s">
        <v>126</v>
      </c>
      <c r="AF274" s="244">
        <v>1</v>
      </c>
      <c r="AG274" s="244"/>
      <c r="AH274" s="244"/>
      <c r="AI274" s="244"/>
      <c r="AJ274" s="244"/>
      <c r="AK274" s="244"/>
      <c r="AL274" s="244"/>
      <c r="AM274" s="244">
        <v>15</v>
      </c>
      <c r="AN274" s="244"/>
      <c r="AO274" s="244"/>
      <c r="AP274" s="244"/>
      <c r="AQ274" s="244"/>
      <c r="AR274" s="244"/>
      <c r="AS274" s="244"/>
      <c r="AT274" s="244"/>
      <c r="AU274" s="244"/>
      <c r="AV274" s="244"/>
      <c r="AW274" s="244"/>
      <c r="AX274" s="244"/>
      <c r="AY274" s="244"/>
      <c r="AZ274" s="244"/>
      <c r="BA274" s="244"/>
      <c r="BB274" s="244"/>
      <c r="BC274" s="244"/>
      <c r="BD274" s="244"/>
      <c r="BE274" s="244"/>
      <c r="BF274" s="244"/>
      <c r="BG274" s="244"/>
      <c r="BH274" s="244"/>
    </row>
    <row r="275" spans="1:60" outlineLevel="1">
      <c r="A275" s="292"/>
      <c r="B275" s="259"/>
      <c r="C275" s="282" t="s">
        <v>412</v>
      </c>
      <c r="D275" s="262"/>
      <c r="E275" s="266">
        <v>8.16</v>
      </c>
      <c r="F275" s="273"/>
      <c r="G275" s="273"/>
      <c r="H275" s="274"/>
      <c r="I275" s="294"/>
      <c r="J275" s="244"/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4"/>
      <c r="AG275" s="244"/>
      <c r="AH275" s="244"/>
      <c r="AI275" s="244"/>
      <c r="AJ275" s="244"/>
      <c r="AK275" s="244"/>
      <c r="AL275" s="244"/>
      <c r="AM275" s="244"/>
      <c r="AN275" s="244"/>
      <c r="AO275" s="244"/>
      <c r="AP275" s="244"/>
      <c r="AQ275" s="244"/>
      <c r="AR275" s="244"/>
      <c r="AS275" s="244"/>
      <c r="AT275" s="244"/>
      <c r="AU275" s="244"/>
      <c r="AV275" s="244"/>
      <c r="AW275" s="244"/>
      <c r="AX275" s="244"/>
      <c r="AY275" s="244"/>
      <c r="AZ275" s="244"/>
      <c r="BA275" s="244"/>
      <c r="BB275" s="244"/>
      <c r="BC275" s="244"/>
      <c r="BD275" s="244"/>
      <c r="BE275" s="244"/>
      <c r="BF275" s="244"/>
      <c r="BG275" s="244"/>
      <c r="BH275" s="244"/>
    </row>
    <row r="276" spans="1:60" outlineLevel="1">
      <c r="A276" s="291">
        <v>98</v>
      </c>
      <c r="B276" s="258" t="s">
        <v>417</v>
      </c>
      <c r="C276" s="281" t="s">
        <v>418</v>
      </c>
      <c r="D276" s="261" t="s">
        <v>174</v>
      </c>
      <c r="E276" s="265">
        <v>3.55</v>
      </c>
      <c r="F276" s="272"/>
      <c r="G276" s="273">
        <f>ROUND(E276*F276,2)</f>
        <v>0</v>
      </c>
      <c r="H276" s="274"/>
      <c r="I276" s="294" t="s">
        <v>125</v>
      </c>
      <c r="J276" s="244"/>
      <c r="K276" s="244"/>
      <c r="L276" s="244"/>
      <c r="M276" s="244"/>
      <c r="N276" s="244"/>
      <c r="O276" s="244"/>
      <c r="P276" s="244"/>
      <c r="Q276" s="244"/>
      <c r="R276" s="244"/>
      <c r="S276" s="244"/>
      <c r="T276" s="244"/>
      <c r="U276" s="244"/>
      <c r="V276" s="244"/>
      <c r="W276" s="244"/>
      <c r="X276" s="244"/>
      <c r="Y276" s="244"/>
      <c r="Z276" s="244"/>
      <c r="AA276" s="244"/>
      <c r="AB276" s="244"/>
      <c r="AC276" s="244"/>
      <c r="AD276" s="244"/>
      <c r="AE276" s="244" t="s">
        <v>126</v>
      </c>
      <c r="AF276" s="244">
        <v>1</v>
      </c>
      <c r="AG276" s="244"/>
      <c r="AH276" s="244"/>
      <c r="AI276" s="244"/>
      <c r="AJ276" s="244"/>
      <c r="AK276" s="244"/>
      <c r="AL276" s="244"/>
      <c r="AM276" s="244">
        <v>15</v>
      </c>
      <c r="AN276" s="244"/>
      <c r="AO276" s="244"/>
      <c r="AP276" s="244"/>
      <c r="AQ276" s="244"/>
      <c r="AR276" s="244"/>
      <c r="AS276" s="244"/>
      <c r="AT276" s="244"/>
      <c r="AU276" s="244"/>
      <c r="AV276" s="244"/>
      <c r="AW276" s="244"/>
      <c r="AX276" s="244"/>
      <c r="AY276" s="244"/>
      <c r="AZ276" s="244"/>
      <c r="BA276" s="244"/>
      <c r="BB276" s="244"/>
      <c r="BC276" s="244"/>
      <c r="BD276" s="244"/>
      <c r="BE276" s="244"/>
      <c r="BF276" s="244"/>
      <c r="BG276" s="244"/>
      <c r="BH276" s="244"/>
    </row>
    <row r="277" spans="1:60" outlineLevel="1">
      <c r="A277" s="292"/>
      <c r="B277" s="259"/>
      <c r="C277" s="282" t="s">
        <v>365</v>
      </c>
      <c r="D277" s="262"/>
      <c r="E277" s="266">
        <v>3.55</v>
      </c>
      <c r="F277" s="273"/>
      <c r="G277" s="273"/>
      <c r="H277" s="274"/>
      <c r="I277" s="294"/>
      <c r="J277" s="244"/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4"/>
      <c r="AG277" s="244"/>
      <c r="AH277" s="244"/>
      <c r="AI277" s="244"/>
      <c r="AJ277" s="244"/>
      <c r="AK277" s="244"/>
      <c r="AL277" s="244"/>
      <c r="AM277" s="244"/>
      <c r="AN277" s="244"/>
      <c r="AO277" s="244"/>
      <c r="AP277" s="244"/>
      <c r="AQ277" s="244"/>
      <c r="AR277" s="244"/>
      <c r="AS277" s="244"/>
      <c r="AT277" s="244"/>
      <c r="AU277" s="244"/>
      <c r="AV277" s="244"/>
      <c r="AW277" s="244"/>
      <c r="AX277" s="244"/>
      <c r="AY277" s="244"/>
      <c r="AZ277" s="244"/>
      <c r="BA277" s="244"/>
      <c r="BB277" s="244"/>
      <c r="BC277" s="244"/>
      <c r="BD277" s="244"/>
      <c r="BE277" s="244"/>
      <c r="BF277" s="244"/>
      <c r="BG277" s="244"/>
      <c r="BH277" s="244"/>
    </row>
    <row r="278" spans="1:60" outlineLevel="1">
      <c r="A278" s="291">
        <v>99</v>
      </c>
      <c r="B278" s="258" t="s">
        <v>419</v>
      </c>
      <c r="C278" s="281" t="s">
        <v>420</v>
      </c>
      <c r="D278" s="261" t="s">
        <v>142</v>
      </c>
      <c r="E278" s="265">
        <v>4.8</v>
      </c>
      <c r="F278" s="272"/>
      <c r="G278" s="273">
        <f>ROUND(E278*F278,2)</f>
        <v>0</v>
      </c>
      <c r="H278" s="274"/>
      <c r="I278" s="294" t="s">
        <v>125</v>
      </c>
      <c r="J278" s="244"/>
      <c r="K278" s="244"/>
      <c r="L278" s="244"/>
      <c r="M278" s="244"/>
      <c r="N278" s="244"/>
      <c r="O278" s="244"/>
      <c r="P278" s="244"/>
      <c r="Q278" s="244"/>
      <c r="R278" s="244"/>
      <c r="S278" s="244"/>
      <c r="T278" s="244"/>
      <c r="U278" s="244"/>
      <c r="V278" s="244"/>
      <c r="W278" s="244"/>
      <c r="X278" s="244"/>
      <c r="Y278" s="244"/>
      <c r="Z278" s="244"/>
      <c r="AA278" s="244"/>
      <c r="AB278" s="244"/>
      <c r="AC278" s="244"/>
      <c r="AD278" s="244"/>
      <c r="AE278" s="244" t="s">
        <v>126</v>
      </c>
      <c r="AF278" s="244">
        <v>1</v>
      </c>
      <c r="AG278" s="244"/>
      <c r="AH278" s="244"/>
      <c r="AI278" s="244"/>
      <c r="AJ278" s="244"/>
      <c r="AK278" s="244"/>
      <c r="AL278" s="244"/>
      <c r="AM278" s="244">
        <v>15</v>
      </c>
      <c r="AN278" s="244"/>
      <c r="AO278" s="244"/>
      <c r="AP278" s="244"/>
      <c r="AQ278" s="244"/>
      <c r="AR278" s="244"/>
      <c r="AS278" s="244"/>
      <c r="AT278" s="244"/>
      <c r="AU278" s="244"/>
      <c r="AV278" s="244"/>
      <c r="AW278" s="244"/>
      <c r="AX278" s="244"/>
      <c r="AY278" s="244"/>
      <c r="AZ278" s="244"/>
      <c r="BA278" s="244"/>
      <c r="BB278" s="244"/>
      <c r="BC278" s="244"/>
      <c r="BD278" s="244"/>
      <c r="BE278" s="244"/>
      <c r="BF278" s="244"/>
      <c r="BG278" s="244"/>
      <c r="BH278" s="244"/>
    </row>
    <row r="279" spans="1:60" outlineLevel="1">
      <c r="A279" s="292"/>
      <c r="B279" s="259"/>
      <c r="C279" s="282" t="s">
        <v>368</v>
      </c>
      <c r="D279" s="262"/>
      <c r="E279" s="266">
        <v>4.8</v>
      </c>
      <c r="F279" s="273"/>
      <c r="G279" s="273"/>
      <c r="H279" s="274"/>
      <c r="I279" s="294"/>
      <c r="J279" s="244"/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4"/>
      <c r="AG279" s="244"/>
      <c r="AH279" s="244"/>
      <c r="AI279" s="244"/>
      <c r="AJ279" s="244"/>
      <c r="AK279" s="244"/>
      <c r="AL279" s="244"/>
      <c r="AM279" s="244"/>
      <c r="AN279" s="244"/>
      <c r="AO279" s="244"/>
      <c r="AP279" s="244"/>
      <c r="AQ279" s="244"/>
      <c r="AR279" s="244"/>
      <c r="AS279" s="244"/>
      <c r="AT279" s="244"/>
      <c r="AU279" s="244"/>
      <c r="AV279" s="244"/>
      <c r="AW279" s="244"/>
      <c r="AX279" s="244"/>
      <c r="AY279" s="244"/>
      <c r="AZ279" s="244"/>
      <c r="BA279" s="244"/>
      <c r="BB279" s="244"/>
      <c r="BC279" s="244"/>
      <c r="BD279" s="244"/>
      <c r="BE279" s="244"/>
      <c r="BF279" s="244"/>
      <c r="BG279" s="244"/>
      <c r="BH279" s="244"/>
    </row>
    <row r="280" spans="1:60" outlineLevel="1">
      <c r="A280" s="291">
        <v>100</v>
      </c>
      <c r="B280" s="258" t="s">
        <v>421</v>
      </c>
      <c r="C280" s="281" t="s">
        <v>422</v>
      </c>
      <c r="D280" s="261" t="s">
        <v>174</v>
      </c>
      <c r="E280" s="265">
        <v>6.8</v>
      </c>
      <c r="F280" s="272"/>
      <c r="G280" s="273">
        <f>ROUND(E280*F280,2)</f>
        <v>0</v>
      </c>
      <c r="H280" s="274"/>
      <c r="I280" s="294" t="s">
        <v>125</v>
      </c>
      <c r="J280" s="244"/>
      <c r="K280" s="244"/>
      <c r="L280" s="244"/>
      <c r="M280" s="244"/>
      <c r="N280" s="244"/>
      <c r="O280" s="244"/>
      <c r="P280" s="244"/>
      <c r="Q280" s="244"/>
      <c r="R280" s="244"/>
      <c r="S280" s="244"/>
      <c r="T280" s="244"/>
      <c r="U280" s="244"/>
      <c r="V280" s="244"/>
      <c r="W280" s="244"/>
      <c r="X280" s="244"/>
      <c r="Y280" s="244"/>
      <c r="Z280" s="244"/>
      <c r="AA280" s="244"/>
      <c r="AB280" s="244"/>
      <c r="AC280" s="244"/>
      <c r="AD280" s="244"/>
      <c r="AE280" s="244" t="s">
        <v>126</v>
      </c>
      <c r="AF280" s="244">
        <v>1</v>
      </c>
      <c r="AG280" s="244"/>
      <c r="AH280" s="244"/>
      <c r="AI280" s="244"/>
      <c r="AJ280" s="244"/>
      <c r="AK280" s="244"/>
      <c r="AL280" s="244"/>
      <c r="AM280" s="244">
        <v>15</v>
      </c>
      <c r="AN280" s="244"/>
      <c r="AO280" s="244"/>
      <c r="AP280" s="244"/>
      <c r="AQ280" s="244"/>
      <c r="AR280" s="244"/>
      <c r="AS280" s="244"/>
      <c r="AT280" s="244"/>
      <c r="AU280" s="244"/>
      <c r="AV280" s="244"/>
      <c r="AW280" s="244"/>
      <c r="AX280" s="244"/>
      <c r="AY280" s="244"/>
      <c r="AZ280" s="244"/>
      <c r="BA280" s="244"/>
      <c r="BB280" s="244"/>
      <c r="BC280" s="244"/>
      <c r="BD280" s="244"/>
      <c r="BE280" s="244"/>
      <c r="BF280" s="244"/>
      <c r="BG280" s="244"/>
      <c r="BH280" s="244"/>
    </row>
    <row r="281" spans="1:60" outlineLevel="1">
      <c r="A281" s="292"/>
      <c r="B281" s="259"/>
      <c r="C281" s="282" t="s">
        <v>423</v>
      </c>
      <c r="D281" s="262"/>
      <c r="E281" s="266">
        <v>6.8</v>
      </c>
      <c r="F281" s="273"/>
      <c r="G281" s="273"/>
      <c r="H281" s="274"/>
      <c r="I281" s="294"/>
      <c r="J281" s="244"/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4"/>
      <c r="AG281" s="244"/>
      <c r="AH281" s="244"/>
      <c r="AI281" s="244"/>
      <c r="AJ281" s="244"/>
      <c r="AK281" s="244"/>
      <c r="AL281" s="244"/>
      <c r="AM281" s="244"/>
      <c r="AN281" s="244"/>
      <c r="AO281" s="244"/>
      <c r="AP281" s="244"/>
      <c r="AQ281" s="244"/>
      <c r="AR281" s="244"/>
      <c r="AS281" s="244"/>
      <c r="AT281" s="244"/>
      <c r="AU281" s="244"/>
      <c r="AV281" s="244"/>
      <c r="AW281" s="244"/>
      <c r="AX281" s="244"/>
      <c r="AY281" s="244"/>
      <c r="AZ281" s="244"/>
      <c r="BA281" s="244"/>
      <c r="BB281" s="244"/>
      <c r="BC281" s="244"/>
      <c r="BD281" s="244"/>
      <c r="BE281" s="244"/>
      <c r="BF281" s="244"/>
      <c r="BG281" s="244"/>
      <c r="BH281" s="244"/>
    </row>
    <row r="282" spans="1:60" outlineLevel="1">
      <c r="A282" s="291">
        <v>101</v>
      </c>
      <c r="B282" s="258" t="s">
        <v>424</v>
      </c>
      <c r="C282" s="281" t="s">
        <v>425</v>
      </c>
      <c r="D282" s="261" t="s">
        <v>312</v>
      </c>
      <c r="E282" s="265">
        <v>1</v>
      </c>
      <c r="F282" s="272"/>
      <c r="G282" s="273">
        <f>ROUND(E282*F282,2)</f>
        <v>0</v>
      </c>
      <c r="H282" s="274"/>
      <c r="I282" s="294" t="s">
        <v>125</v>
      </c>
      <c r="J282" s="244"/>
      <c r="K282" s="244"/>
      <c r="L282" s="244"/>
      <c r="M282" s="244"/>
      <c r="N282" s="244"/>
      <c r="O282" s="244"/>
      <c r="P282" s="244"/>
      <c r="Q282" s="244"/>
      <c r="R282" s="244"/>
      <c r="S282" s="244"/>
      <c r="T282" s="244"/>
      <c r="U282" s="244"/>
      <c r="V282" s="244"/>
      <c r="W282" s="244"/>
      <c r="X282" s="244"/>
      <c r="Y282" s="244"/>
      <c r="Z282" s="244"/>
      <c r="AA282" s="244"/>
      <c r="AB282" s="244"/>
      <c r="AC282" s="244"/>
      <c r="AD282" s="244"/>
      <c r="AE282" s="244" t="s">
        <v>126</v>
      </c>
      <c r="AF282" s="244">
        <v>1</v>
      </c>
      <c r="AG282" s="244"/>
      <c r="AH282" s="244"/>
      <c r="AI282" s="244"/>
      <c r="AJ282" s="244"/>
      <c r="AK282" s="244"/>
      <c r="AL282" s="244"/>
      <c r="AM282" s="244">
        <v>15</v>
      </c>
      <c r="AN282" s="244"/>
      <c r="AO282" s="244"/>
      <c r="AP282" s="244"/>
      <c r="AQ282" s="244"/>
      <c r="AR282" s="244"/>
      <c r="AS282" s="244"/>
      <c r="AT282" s="244"/>
      <c r="AU282" s="244"/>
      <c r="AV282" s="244"/>
      <c r="AW282" s="244"/>
      <c r="AX282" s="244"/>
      <c r="AY282" s="244"/>
      <c r="AZ282" s="244"/>
      <c r="BA282" s="244"/>
      <c r="BB282" s="244"/>
      <c r="BC282" s="244"/>
      <c r="BD282" s="244"/>
      <c r="BE282" s="244"/>
      <c r="BF282" s="244"/>
      <c r="BG282" s="244"/>
      <c r="BH282" s="244"/>
    </row>
    <row r="283" spans="1:60" outlineLevel="1">
      <c r="A283" s="291">
        <v>102</v>
      </c>
      <c r="B283" s="258" t="s">
        <v>426</v>
      </c>
      <c r="C283" s="281" t="s">
        <v>427</v>
      </c>
      <c r="D283" s="261" t="s">
        <v>174</v>
      </c>
      <c r="E283" s="265">
        <v>30</v>
      </c>
      <c r="F283" s="272"/>
      <c r="G283" s="273">
        <f>ROUND(E283*F283,2)</f>
        <v>0</v>
      </c>
      <c r="H283" s="274"/>
      <c r="I283" s="294" t="s">
        <v>125</v>
      </c>
      <c r="J283" s="244"/>
      <c r="K283" s="244"/>
      <c r="L283" s="244"/>
      <c r="M283" s="244"/>
      <c r="N283" s="244"/>
      <c r="O283" s="244"/>
      <c r="P283" s="244"/>
      <c r="Q283" s="244"/>
      <c r="R283" s="244"/>
      <c r="S283" s="244"/>
      <c r="T283" s="244"/>
      <c r="U283" s="244"/>
      <c r="V283" s="244"/>
      <c r="W283" s="244"/>
      <c r="X283" s="244"/>
      <c r="Y283" s="244"/>
      <c r="Z283" s="244"/>
      <c r="AA283" s="244"/>
      <c r="AB283" s="244"/>
      <c r="AC283" s="244"/>
      <c r="AD283" s="244"/>
      <c r="AE283" s="244" t="s">
        <v>126</v>
      </c>
      <c r="AF283" s="244">
        <v>1</v>
      </c>
      <c r="AG283" s="244"/>
      <c r="AH283" s="244"/>
      <c r="AI283" s="244"/>
      <c r="AJ283" s="244"/>
      <c r="AK283" s="244"/>
      <c r="AL283" s="244"/>
      <c r="AM283" s="244">
        <v>15</v>
      </c>
      <c r="AN283" s="244"/>
      <c r="AO283" s="244"/>
      <c r="AP283" s="244"/>
      <c r="AQ283" s="244"/>
      <c r="AR283" s="244"/>
      <c r="AS283" s="244"/>
      <c r="AT283" s="244"/>
      <c r="AU283" s="244"/>
      <c r="AV283" s="244"/>
      <c r="AW283" s="244"/>
      <c r="AX283" s="244"/>
      <c r="AY283" s="244"/>
      <c r="AZ283" s="244"/>
      <c r="BA283" s="244"/>
      <c r="BB283" s="244"/>
      <c r="BC283" s="244"/>
      <c r="BD283" s="244"/>
      <c r="BE283" s="244"/>
      <c r="BF283" s="244"/>
      <c r="BG283" s="244"/>
      <c r="BH283" s="244"/>
    </row>
    <row r="284" spans="1:60" outlineLevel="1">
      <c r="A284" s="292"/>
      <c r="B284" s="259"/>
      <c r="C284" s="282" t="s">
        <v>371</v>
      </c>
      <c r="D284" s="262"/>
      <c r="E284" s="266"/>
      <c r="F284" s="273"/>
      <c r="G284" s="273"/>
      <c r="H284" s="274"/>
      <c r="I284" s="294"/>
      <c r="J284" s="244"/>
      <c r="K284" s="244"/>
      <c r="L284" s="244"/>
      <c r="M284" s="244"/>
      <c r="N284" s="244"/>
      <c r="O284" s="244"/>
      <c r="P284" s="244"/>
      <c r="Q284" s="244"/>
      <c r="R284" s="244"/>
      <c r="S284" s="244"/>
      <c r="T284" s="244"/>
      <c r="U284" s="244"/>
      <c r="V284" s="244"/>
      <c r="W284" s="244"/>
      <c r="X284" s="244"/>
      <c r="Y284" s="244"/>
      <c r="Z284" s="244"/>
      <c r="AA284" s="244"/>
      <c r="AB284" s="244"/>
      <c r="AC284" s="244"/>
      <c r="AD284" s="244"/>
      <c r="AE284" s="244"/>
      <c r="AF284" s="244"/>
      <c r="AG284" s="244"/>
      <c r="AH284" s="244"/>
      <c r="AI284" s="244"/>
      <c r="AJ284" s="244"/>
      <c r="AK284" s="244"/>
      <c r="AL284" s="244"/>
      <c r="AM284" s="244"/>
      <c r="AN284" s="244"/>
      <c r="AO284" s="244"/>
      <c r="AP284" s="244"/>
      <c r="AQ284" s="244"/>
      <c r="AR284" s="244"/>
      <c r="AS284" s="244"/>
      <c r="AT284" s="244"/>
      <c r="AU284" s="244"/>
      <c r="AV284" s="244"/>
      <c r="AW284" s="244"/>
      <c r="AX284" s="244"/>
      <c r="AY284" s="244"/>
      <c r="AZ284" s="244"/>
      <c r="BA284" s="244"/>
      <c r="BB284" s="244"/>
      <c r="BC284" s="244"/>
      <c r="BD284" s="244"/>
      <c r="BE284" s="244"/>
      <c r="BF284" s="244"/>
      <c r="BG284" s="244"/>
      <c r="BH284" s="244"/>
    </row>
    <row r="285" spans="1:60" outlineLevel="1">
      <c r="A285" s="292"/>
      <c r="B285" s="259"/>
      <c r="C285" s="282" t="s">
        <v>428</v>
      </c>
      <c r="D285" s="262"/>
      <c r="E285" s="266">
        <v>30</v>
      </c>
      <c r="F285" s="273"/>
      <c r="G285" s="273"/>
      <c r="H285" s="274"/>
      <c r="I285" s="294"/>
      <c r="J285" s="244"/>
      <c r="K285" s="244"/>
      <c r="L285" s="244"/>
      <c r="M285" s="244"/>
      <c r="N285" s="244"/>
      <c r="O285" s="244"/>
      <c r="P285" s="244"/>
      <c r="Q285" s="244"/>
      <c r="R285" s="244"/>
      <c r="S285" s="244"/>
      <c r="T285" s="244"/>
      <c r="U285" s="244"/>
      <c r="V285" s="244"/>
      <c r="W285" s="244"/>
      <c r="X285" s="244"/>
      <c r="Y285" s="244"/>
      <c r="Z285" s="244"/>
      <c r="AA285" s="244"/>
      <c r="AB285" s="244"/>
      <c r="AC285" s="244"/>
      <c r="AD285" s="244"/>
      <c r="AE285" s="244"/>
      <c r="AF285" s="244"/>
      <c r="AG285" s="244"/>
      <c r="AH285" s="244"/>
      <c r="AI285" s="244"/>
      <c r="AJ285" s="244"/>
      <c r="AK285" s="244"/>
      <c r="AL285" s="244"/>
      <c r="AM285" s="244"/>
      <c r="AN285" s="244"/>
      <c r="AO285" s="244"/>
      <c r="AP285" s="244"/>
      <c r="AQ285" s="244"/>
      <c r="AR285" s="244"/>
      <c r="AS285" s="244"/>
      <c r="AT285" s="244"/>
      <c r="AU285" s="244"/>
      <c r="AV285" s="244"/>
      <c r="AW285" s="244"/>
      <c r="AX285" s="244"/>
      <c r="AY285" s="244"/>
      <c r="AZ285" s="244"/>
      <c r="BA285" s="244"/>
      <c r="BB285" s="244"/>
      <c r="BC285" s="244"/>
      <c r="BD285" s="244"/>
      <c r="BE285" s="244"/>
      <c r="BF285" s="244"/>
      <c r="BG285" s="244"/>
      <c r="BH285" s="244"/>
    </row>
    <row r="286" spans="1:60" outlineLevel="1">
      <c r="A286" s="291">
        <v>103</v>
      </c>
      <c r="B286" s="258" t="s">
        <v>429</v>
      </c>
      <c r="C286" s="281" t="s">
        <v>430</v>
      </c>
      <c r="D286" s="261" t="s">
        <v>174</v>
      </c>
      <c r="E286" s="265">
        <v>19.8</v>
      </c>
      <c r="F286" s="272"/>
      <c r="G286" s="273">
        <f>ROUND(E286*F286,2)</f>
        <v>0</v>
      </c>
      <c r="H286" s="274"/>
      <c r="I286" s="294" t="s">
        <v>125</v>
      </c>
      <c r="J286" s="244"/>
      <c r="K286" s="244"/>
      <c r="L286" s="244"/>
      <c r="M286" s="244"/>
      <c r="N286" s="244"/>
      <c r="O286" s="244"/>
      <c r="P286" s="244"/>
      <c r="Q286" s="244"/>
      <c r="R286" s="244"/>
      <c r="S286" s="244"/>
      <c r="T286" s="244"/>
      <c r="U286" s="244"/>
      <c r="V286" s="244"/>
      <c r="W286" s="244"/>
      <c r="X286" s="244"/>
      <c r="Y286" s="244"/>
      <c r="Z286" s="244"/>
      <c r="AA286" s="244"/>
      <c r="AB286" s="244"/>
      <c r="AC286" s="244"/>
      <c r="AD286" s="244"/>
      <c r="AE286" s="244" t="s">
        <v>126</v>
      </c>
      <c r="AF286" s="244">
        <v>1</v>
      </c>
      <c r="AG286" s="244"/>
      <c r="AH286" s="244"/>
      <c r="AI286" s="244"/>
      <c r="AJ286" s="244"/>
      <c r="AK286" s="244"/>
      <c r="AL286" s="244"/>
      <c r="AM286" s="244">
        <v>15</v>
      </c>
      <c r="AN286" s="244"/>
      <c r="AO286" s="244"/>
      <c r="AP286" s="244"/>
      <c r="AQ286" s="244"/>
      <c r="AR286" s="244"/>
      <c r="AS286" s="244"/>
      <c r="AT286" s="244"/>
      <c r="AU286" s="244"/>
      <c r="AV286" s="244"/>
      <c r="AW286" s="244"/>
      <c r="AX286" s="244"/>
      <c r="AY286" s="244"/>
      <c r="AZ286" s="244"/>
      <c r="BA286" s="244"/>
      <c r="BB286" s="244"/>
      <c r="BC286" s="244"/>
      <c r="BD286" s="244"/>
      <c r="BE286" s="244"/>
      <c r="BF286" s="244"/>
      <c r="BG286" s="244"/>
      <c r="BH286" s="244"/>
    </row>
    <row r="287" spans="1:60" outlineLevel="1">
      <c r="A287" s="292"/>
      <c r="B287" s="259"/>
      <c r="C287" s="282" t="s">
        <v>431</v>
      </c>
      <c r="D287" s="262"/>
      <c r="E287" s="266">
        <v>19.8</v>
      </c>
      <c r="F287" s="273"/>
      <c r="G287" s="273"/>
      <c r="H287" s="274"/>
      <c r="I287" s="294"/>
      <c r="J287" s="244"/>
      <c r="K287" s="244"/>
      <c r="L287" s="244"/>
      <c r="M287" s="244"/>
      <c r="N287" s="244"/>
      <c r="O287" s="244"/>
      <c r="P287" s="244"/>
      <c r="Q287" s="244"/>
      <c r="R287" s="244"/>
      <c r="S287" s="244"/>
      <c r="T287" s="244"/>
      <c r="U287" s="244"/>
      <c r="V287" s="244"/>
      <c r="W287" s="244"/>
      <c r="X287" s="244"/>
      <c r="Y287" s="244"/>
      <c r="Z287" s="244"/>
      <c r="AA287" s="244"/>
      <c r="AB287" s="244"/>
      <c r="AC287" s="244"/>
      <c r="AD287" s="244"/>
      <c r="AE287" s="244"/>
      <c r="AF287" s="244"/>
      <c r="AG287" s="244"/>
      <c r="AH287" s="244"/>
      <c r="AI287" s="244"/>
      <c r="AJ287" s="244"/>
      <c r="AK287" s="244"/>
      <c r="AL287" s="244"/>
      <c r="AM287" s="244"/>
      <c r="AN287" s="244"/>
      <c r="AO287" s="244"/>
      <c r="AP287" s="244"/>
      <c r="AQ287" s="244"/>
      <c r="AR287" s="244"/>
      <c r="AS287" s="244"/>
      <c r="AT287" s="244"/>
      <c r="AU287" s="244"/>
      <c r="AV287" s="244"/>
      <c r="AW287" s="244"/>
      <c r="AX287" s="244"/>
      <c r="AY287" s="244"/>
      <c r="AZ287" s="244"/>
      <c r="BA287" s="244"/>
      <c r="BB287" s="244"/>
      <c r="BC287" s="244"/>
      <c r="BD287" s="244"/>
      <c r="BE287" s="244"/>
      <c r="BF287" s="244"/>
      <c r="BG287" s="244"/>
      <c r="BH287" s="244"/>
    </row>
    <row r="288" spans="1:60" outlineLevel="1">
      <c r="A288" s="291">
        <v>104</v>
      </c>
      <c r="B288" s="258" t="s">
        <v>432</v>
      </c>
      <c r="C288" s="281" t="s">
        <v>433</v>
      </c>
      <c r="D288" s="261" t="s">
        <v>174</v>
      </c>
      <c r="E288" s="265">
        <v>27.5</v>
      </c>
      <c r="F288" s="272"/>
      <c r="G288" s="273">
        <f>ROUND(E288*F288,2)</f>
        <v>0</v>
      </c>
      <c r="H288" s="274"/>
      <c r="I288" s="294" t="s">
        <v>125</v>
      </c>
      <c r="J288" s="244"/>
      <c r="K288" s="244"/>
      <c r="L288" s="244"/>
      <c r="M288" s="244"/>
      <c r="N288" s="244"/>
      <c r="O288" s="244"/>
      <c r="P288" s="244"/>
      <c r="Q288" s="244"/>
      <c r="R288" s="244"/>
      <c r="S288" s="244"/>
      <c r="T288" s="244"/>
      <c r="U288" s="244"/>
      <c r="V288" s="244"/>
      <c r="W288" s="244"/>
      <c r="X288" s="244"/>
      <c r="Y288" s="244"/>
      <c r="Z288" s="244"/>
      <c r="AA288" s="244"/>
      <c r="AB288" s="244"/>
      <c r="AC288" s="244"/>
      <c r="AD288" s="244"/>
      <c r="AE288" s="244" t="s">
        <v>126</v>
      </c>
      <c r="AF288" s="244">
        <v>1</v>
      </c>
      <c r="AG288" s="244"/>
      <c r="AH288" s="244"/>
      <c r="AI288" s="244"/>
      <c r="AJ288" s="244"/>
      <c r="AK288" s="244"/>
      <c r="AL288" s="244"/>
      <c r="AM288" s="244">
        <v>15</v>
      </c>
      <c r="AN288" s="244"/>
      <c r="AO288" s="244"/>
      <c r="AP288" s="244"/>
      <c r="AQ288" s="244"/>
      <c r="AR288" s="244"/>
      <c r="AS288" s="244"/>
      <c r="AT288" s="244"/>
      <c r="AU288" s="244"/>
      <c r="AV288" s="244"/>
      <c r="AW288" s="244"/>
      <c r="AX288" s="244"/>
      <c r="AY288" s="244"/>
      <c r="AZ288" s="244"/>
      <c r="BA288" s="244"/>
      <c r="BB288" s="244"/>
      <c r="BC288" s="244"/>
      <c r="BD288" s="244"/>
      <c r="BE288" s="244"/>
      <c r="BF288" s="244"/>
      <c r="BG288" s="244"/>
      <c r="BH288" s="244"/>
    </row>
    <row r="289" spans="1:60" outlineLevel="1">
      <c r="A289" s="292"/>
      <c r="B289" s="259"/>
      <c r="C289" s="282" t="s">
        <v>378</v>
      </c>
      <c r="D289" s="262"/>
      <c r="E289" s="266">
        <v>27.5</v>
      </c>
      <c r="F289" s="273"/>
      <c r="G289" s="273"/>
      <c r="H289" s="274"/>
      <c r="I289" s="294"/>
      <c r="J289" s="244"/>
      <c r="K289" s="244"/>
      <c r="L289" s="244"/>
      <c r="M289" s="244"/>
      <c r="N289" s="244"/>
      <c r="O289" s="244"/>
      <c r="P289" s="244"/>
      <c r="Q289" s="244"/>
      <c r="R289" s="244"/>
      <c r="S289" s="244"/>
      <c r="T289" s="244"/>
      <c r="U289" s="244"/>
      <c r="V289" s="244"/>
      <c r="W289" s="244"/>
      <c r="X289" s="244"/>
      <c r="Y289" s="244"/>
      <c r="Z289" s="244"/>
      <c r="AA289" s="244"/>
      <c r="AB289" s="244"/>
      <c r="AC289" s="244"/>
      <c r="AD289" s="244"/>
      <c r="AE289" s="244"/>
      <c r="AF289" s="244"/>
      <c r="AG289" s="244"/>
      <c r="AH289" s="244"/>
      <c r="AI289" s="244"/>
      <c r="AJ289" s="244"/>
      <c r="AK289" s="244"/>
      <c r="AL289" s="244"/>
      <c r="AM289" s="244"/>
      <c r="AN289" s="244"/>
      <c r="AO289" s="244"/>
      <c r="AP289" s="244"/>
      <c r="AQ289" s="244"/>
      <c r="AR289" s="244"/>
      <c r="AS289" s="244"/>
      <c r="AT289" s="244"/>
      <c r="AU289" s="244"/>
      <c r="AV289" s="244"/>
      <c r="AW289" s="244"/>
      <c r="AX289" s="244"/>
      <c r="AY289" s="244"/>
      <c r="AZ289" s="244"/>
      <c r="BA289" s="244"/>
      <c r="BB289" s="244"/>
      <c r="BC289" s="244"/>
      <c r="BD289" s="244"/>
      <c r="BE289" s="244"/>
      <c r="BF289" s="244"/>
      <c r="BG289" s="244"/>
      <c r="BH289" s="244"/>
    </row>
    <row r="290" spans="1:60" outlineLevel="1">
      <c r="A290" s="292">
        <v>105</v>
      </c>
      <c r="B290" s="259" t="s">
        <v>434</v>
      </c>
      <c r="C290" s="281" t="s">
        <v>435</v>
      </c>
      <c r="D290" s="261" t="s">
        <v>48</v>
      </c>
      <c r="E290" s="268"/>
      <c r="F290" s="272"/>
      <c r="G290" s="273">
        <f>ROUND(E290*F290,2)</f>
        <v>0</v>
      </c>
      <c r="H290" s="274"/>
      <c r="I290" s="294" t="s">
        <v>125</v>
      </c>
      <c r="J290" s="244"/>
      <c r="K290" s="244"/>
      <c r="L290" s="244"/>
      <c r="M290" s="244"/>
      <c r="N290" s="244"/>
      <c r="O290" s="244"/>
      <c r="P290" s="244"/>
      <c r="Q290" s="244"/>
      <c r="R290" s="244"/>
      <c r="S290" s="244"/>
      <c r="T290" s="244"/>
      <c r="U290" s="244"/>
      <c r="V290" s="244"/>
      <c r="W290" s="244"/>
      <c r="X290" s="244"/>
      <c r="Y290" s="244"/>
      <c r="Z290" s="244"/>
      <c r="AA290" s="244"/>
      <c r="AB290" s="244"/>
      <c r="AC290" s="244"/>
      <c r="AD290" s="244"/>
      <c r="AE290" s="244" t="s">
        <v>126</v>
      </c>
      <c r="AF290" s="244">
        <v>7</v>
      </c>
      <c r="AG290" s="244"/>
      <c r="AH290" s="244"/>
      <c r="AI290" s="244"/>
      <c r="AJ290" s="244"/>
      <c r="AK290" s="244"/>
      <c r="AL290" s="244"/>
      <c r="AM290" s="244">
        <v>15</v>
      </c>
      <c r="AN290" s="244"/>
      <c r="AO290" s="244"/>
      <c r="AP290" s="244"/>
      <c r="AQ290" s="244"/>
      <c r="AR290" s="244"/>
      <c r="AS290" s="244"/>
      <c r="AT290" s="244"/>
      <c r="AU290" s="244"/>
      <c r="AV290" s="244"/>
      <c r="AW290" s="244"/>
      <c r="AX290" s="244"/>
      <c r="AY290" s="244"/>
      <c r="AZ290" s="244"/>
      <c r="BA290" s="244"/>
      <c r="BB290" s="244"/>
      <c r="BC290" s="244"/>
      <c r="BD290" s="244"/>
      <c r="BE290" s="244"/>
      <c r="BF290" s="244"/>
      <c r="BG290" s="244"/>
      <c r="BH290" s="244"/>
    </row>
    <row r="291" spans="1:60">
      <c r="A291" s="290" t="s">
        <v>120</v>
      </c>
      <c r="B291" s="257" t="s">
        <v>88</v>
      </c>
      <c r="C291" s="280" t="s">
        <v>89</v>
      </c>
      <c r="D291" s="260"/>
      <c r="E291" s="264"/>
      <c r="F291" s="275">
        <f>SUM(G292:G299)</f>
        <v>0</v>
      </c>
      <c r="G291" s="276"/>
      <c r="H291" s="271"/>
      <c r="I291" s="293"/>
      <c r="AE291" t="s">
        <v>121</v>
      </c>
    </row>
    <row r="292" spans="1:60" outlineLevel="1">
      <c r="A292" s="291">
        <v>106</v>
      </c>
      <c r="B292" s="258" t="s">
        <v>436</v>
      </c>
      <c r="C292" s="281" t="s">
        <v>437</v>
      </c>
      <c r="D292" s="261" t="s">
        <v>142</v>
      </c>
      <c r="E292" s="265">
        <v>7.5</v>
      </c>
      <c r="F292" s="272"/>
      <c r="G292" s="273">
        <f>ROUND(E292*F292,2)</f>
        <v>0</v>
      </c>
      <c r="H292" s="274"/>
      <c r="I292" s="294" t="s">
        <v>125</v>
      </c>
      <c r="J292" s="244"/>
      <c r="K292" s="244"/>
      <c r="L292" s="244"/>
      <c r="M292" s="244"/>
      <c r="N292" s="244"/>
      <c r="O292" s="244"/>
      <c r="P292" s="244"/>
      <c r="Q292" s="244"/>
      <c r="R292" s="244"/>
      <c r="S292" s="244"/>
      <c r="T292" s="244"/>
      <c r="U292" s="244"/>
      <c r="V292" s="244"/>
      <c r="W292" s="244"/>
      <c r="X292" s="244"/>
      <c r="Y292" s="244"/>
      <c r="Z292" s="244"/>
      <c r="AA292" s="244"/>
      <c r="AB292" s="244"/>
      <c r="AC292" s="244"/>
      <c r="AD292" s="244"/>
      <c r="AE292" s="244" t="s">
        <v>126</v>
      </c>
      <c r="AF292" s="244">
        <v>1</v>
      </c>
      <c r="AG292" s="244"/>
      <c r="AH292" s="244"/>
      <c r="AI292" s="244"/>
      <c r="AJ292" s="244"/>
      <c r="AK292" s="244"/>
      <c r="AL292" s="244"/>
      <c r="AM292" s="244">
        <v>15</v>
      </c>
      <c r="AN292" s="244"/>
      <c r="AO292" s="244"/>
      <c r="AP292" s="244"/>
      <c r="AQ292" s="244"/>
      <c r="AR292" s="244"/>
      <c r="AS292" s="244"/>
      <c r="AT292" s="244"/>
      <c r="AU292" s="244"/>
      <c r="AV292" s="244"/>
      <c r="AW292" s="244"/>
      <c r="AX292" s="244"/>
      <c r="AY292" s="244"/>
      <c r="AZ292" s="244"/>
      <c r="BA292" s="244"/>
      <c r="BB292" s="244"/>
      <c r="BC292" s="244"/>
      <c r="BD292" s="244"/>
      <c r="BE292" s="244"/>
      <c r="BF292" s="244"/>
      <c r="BG292" s="244"/>
      <c r="BH292" s="244"/>
    </row>
    <row r="293" spans="1:60" outlineLevel="1">
      <c r="A293" s="292"/>
      <c r="B293" s="259"/>
      <c r="C293" s="282" t="s">
        <v>371</v>
      </c>
      <c r="D293" s="262"/>
      <c r="E293" s="266"/>
      <c r="F293" s="273"/>
      <c r="G293" s="273"/>
      <c r="H293" s="274"/>
      <c r="I293" s="294"/>
      <c r="J293" s="244"/>
      <c r="K293" s="244"/>
      <c r="L293" s="244"/>
      <c r="M293" s="244"/>
      <c r="N293" s="244"/>
      <c r="O293" s="244"/>
      <c r="P293" s="244"/>
      <c r="Q293" s="244"/>
      <c r="R293" s="244"/>
      <c r="S293" s="244"/>
      <c r="T293" s="244"/>
      <c r="U293" s="244"/>
      <c r="V293" s="244"/>
      <c r="W293" s="244"/>
      <c r="X293" s="244"/>
      <c r="Y293" s="244"/>
      <c r="Z293" s="244"/>
      <c r="AA293" s="244"/>
      <c r="AB293" s="244"/>
      <c r="AC293" s="244"/>
      <c r="AD293" s="244"/>
      <c r="AE293" s="244"/>
      <c r="AF293" s="244"/>
      <c r="AG293" s="244"/>
      <c r="AH293" s="244"/>
      <c r="AI293" s="244"/>
      <c r="AJ293" s="244"/>
      <c r="AK293" s="244"/>
      <c r="AL293" s="244"/>
      <c r="AM293" s="244"/>
      <c r="AN293" s="244"/>
      <c r="AO293" s="244"/>
      <c r="AP293" s="244"/>
      <c r="AQ293" s="244"/>
      <c r="AR293" s="244"/>
      <c r="AS293" s="244"/>
      <c r="AT293" s="244"/>
      <c r="AU293" s="244"/>
      <c r="AV293" s="244"/>
      <c r="AW293" s="244"/>
      <c r="AX293" s="244"/>
      <c r="AY293" s="244"/>
      <c r="AZ293" s="244"/>
      <c r="BA293" s="244"/>
      <c r="BB293" s="244"/>
      <c r="BC293" s="244"/>
      <c r="BD293" s="244"/>
      <c r="BE293" s="244"/>
      <c r="BF293" s="244"/>
      <c r="BG293" s="244"/>
      <c r="BH293" s="244"/>
    </row>
    <row r="294" spans="1:60" outlineLevel="1">
      <c r="A294" s="292"/>
      <c r="B294" s="259"/>
      <c r="C294" s="282" t="s">
        <v>438</v>
      </c>
      <c r="D294" s="262"/>
      <c r="E294" s="266">
        <v>7.5</v>
      </c>
      <c r="F294" s="273"/>
      <c r="G294" s="273"/>
      <c r="H294" s="274"/>
      <c r="I294" s="294"/>
      <c r="J294" s="244"/>
      <c r="K294" s="244"/>
      <c r="L294" s="244"/>
      <c r="M294" s="244"/>
      <c r="N294" s="244"/>
      <c r="O294" s="244"/>
      <c r="P294" s="244"/>
      <c r="Q294" s="244"/>
      <c r="R294" s="244"/>
      <c r="S294" s="244"/>
      <c r="T294" s="244"/>
      <c r="U294" s="244"/>
      <c r="V294" s="244"/>
      <c r="W294" s="244"/>
      <c r="X294" s="244"/>
      <c r="Y294" s="244"/>
      <c r="Z294" s="244"/>
      <c r="AA294" s="244"/>
      <c r="AB294" s="244"/>
      <c r="AC294" s="244"/>
      <c r="AD294" s="244"/>
      <c r="AE294" s="244"/>
      <c r="AF294" s="244"/>
      <c r="AG294" s="244"/>
      <c r="AH294" s="244"/>
      <c r="AI294" s="244"/>
      <c r="AJ294" s="244"/>
      <c r="AK294" s="244"/>
      <c r="AL294" s="244"/>
      <c r="AM294" s="244"/>
      <c r="AN294" s="244"/>
      <c r="AO294" s="244"/>
      <c r="AP294" s="244"/>
      <c r="AQ294" s="244"/>
      <c r="AR294" s="244"/>
      <c r="AS294" s="244"/>
      <c r="AT294" s="244"/>
      <c r="AU294" s="244"/>
      <c r="AV294" s="244"/>
      <c r="AW294" s="244"/>
      <c r="AX294" s="244"/>
      <c r="AY294" s="244"/>
      <c r="AZ294" s="244"/>
      <c r="BA294" s="244"/>
      <c r="BB294" s="244"/>
      <c r="BC294" s="244"/>
      <c r="BD294" s="244"/>
      <c r="BE294" s="244"/>
      <c r="BF294" s="244"/>
      <c r="BG294" s="244"/>
      <c r="BH294" s="244"/>
    </row>
    <row r="295" spans="1:60" outlineLevel="1">
      <c r="A295" s="291">
        <v>107</v>
      </c>
      <c r="B295" s="258" t="s">
        <v>439</v>
      </c>
      <c r="C295" s="281" t="s">
        <v>440</v>
      </c>
      <c r="D295" s="261" t="s">
        <v>142</v>
      </c>
      <c r="E295" s="265">
        <v>9</v>
      </c>
      <c r="F295" s="272"/>
      <c r="G295" s="273">
        <f>ROUND(E295*F295,2)</f>
        <v>0</v>
      </c>
      <c r="H295" s="274"/>
      <c r="I295" s="294" t="s">
        <v>125</v>
      </c>
      <c r="J295" s="244"/>
      <c r="K295" s="244"/>
      <c r="L295" s="244"/>
      <c r="M295" s="244"/>
      <c r="N295" s="244"/>
      <c r="O295" s="244"/>
      <c r="P295" s="244"/>
      <c r="Q295" s="244"/>
      <c r="R295" s="244"/>
      <c r="S295" s="244"/>
      <c r="T295" s="244"/>
      <c r="U295" s="244"/>
      <c r="V295" s="244"/>
      <c r="W295" s="244"/>
      <c r="X295" s="244"/>
      <c r="Y295" s="244"/>
      <c r="Z295" s="244"/>
      <c r="AA295" s="244"/>
      <c r="AB295" s="244"/>
      <c r="AC295" s="244"/>
      <c r="AD295" s="244"/>
      <c r="AE295" s="244" t="s">
        <v>126</v>
      </c>
      <c r="AF295" s="244">
        <v>1</v>
      </c>
      <c r="AG295" s="244"/>
      <c r="AH295" s="244"/>
      <c r="AI295" s="244"/>
      <c r="AJ295" s="244"/>
      <c r="AK295" s="244"/>
      <c r="AL295" s="244"/>
      <c r="AM295" s="244">
        <v>15</v>
      </c>
      <c r="AN295" s="244"/>
      <c r="AO295" s="244"/>
      <c r="AP295" s="244"/>
      <c r="AQ295" s="244"/>
      <c r="AR295" s="244"/>
      <c r="AS295" s="244"/>
      <c r="AT295" s="244"/>
      <c r="AU295" s="244"/>
      <c r="AV295" s="244"/>
      <c r="AW295" s="244"/>
      <c r="AX295" s="244"/>
      <c r="AY295" s="244"/>
      <c r="AZ295" s="244"/>
      <c r="BA295" s="244"/>
      <c r="BB295" s="244"/>
      <c r="BC295" s="244"/>
      <c r="BD295" s="244"/>
      <c r="BE295" s="244"/>
      <c r="BF295" s="244"/>
      <c r="BG295" s="244"/>
      <c r="BH295" s="244"/>
    </row>
    <row r="296" spans="1:60" outlineLevel="1">
      <c r="A296" s="292"/>
      <c r="B296" s="259"/>
      <c r="C296" s="282" t="s">
        <v>371</v>
      </c>
      <c r="D296" s="262"/>
      <c r="E296" s="266"/>
      <c r="F296" s="273"/>
      <c r="G296" s="273"/>
      <c r="H296" s="274"/>
      <c r="I296" s="294"/>
      <c r="J296" s="244"/>
      <c r="K296" s="244"/>
      <c r="L296" s="244"/>
      <c r="M296" s="244"/>
      <c r="N296" s="244"/>
      <c r="O296" s="244"/>
      <c r="P296" s="244"/>
      <c r="Q296" s="244"/>
      <c r="R296" s="244"/>
      <c r="S296" s="244"/>
      <c r="T296" s="244"/>
      <c r="U296" s="244"/>
      <c r="V296" s="244"/>
      <c r="W296" s="244"/>
      <c r="X296" s="244"/>
      <c r="Y296" s="244"/>
      <c r="Z296" s="244"/>
      <c r="AA296" s="244"/>
      <c r="AB296" s="244"/>
      <c r="AC296" s="244"/>
      <c r="AD296" s="244"/>
      <c r="AE296" s="244"/>
      <c r="AF296" s="244"/>
      <c r="AG296" s="244"/>
      <c r="AH296" s="244"/>
      <c r="AI296" s="244"/>
      <c r="AJ296" s="244"/>
      <c r="AK296" s="244"/>
      <c r="AL296" s="244"/>
      <c r="AM296" s="244"/>
      <c r="AN296" s="244"/>
      <c r="AO296" s="244"/>
      <c r="AP296" s="244"/>
      <c r="AQ296" s="244"/>
      <c r="AR296" s="244"/>
      <c r="AS296" s="244"/>
      <c r="AT296" s="244"/>
      <c r="AU296" s="244"/>
      <c r="AV296" s="244"/>
      <c r="AW296" s="244"/>
      <c r="AX296" s="244"/>
      <c r="AY296" s="244"/>
      <c r="AZ296" s="244"/>
      <c r="BA296" s="244"/>
      <c r="BB296" s="244"/>
      <c r="BC296" s="244"/>
      <c r="BD296" s="244"/>
      <c r="BE296" s="244"/>
      <c r="BF296" s="244"/>
      <c r="BG296" s="244"/>
      <c r="BH296" s="244"/>
    </row>
    <row r="297" spans="1:60" outlineLevel="1">
      <c r="A297" s="292"/>
      <c r="B297" s="259"/>
      <c r="C297" s="282" t="s">
        <v>441</v>
      </c>
      <c r="D297" s="262"/>
      <c r="E297" s="266">
        <v>9</v>
      </c>
      <c r="F297" s="273"/>
      <c r="G297" s="273"/>
      <c r="H297" s="274"/>
      <c r="I297" s="294"/>
      <c r="J297" s="244"/>
      <c r="K297" s="244"/>
      <c r="L297" s="244"/>
      <c r="M297" s="244"/>
      <c r="N297" s="244"/>
      <c r="O297" s="244"/>
      <c r="P297" s="244"/>
      <c r="Q297" s="244"/>
      <c r="R297" s="244"/>
      <c r="S297" s="244"/>
      <c r="T297" s="244"/>
      <c r="U297" s="244"/>
      <c r="V297" s="244"/>
      <c r="W297" s="244"/>
      <c r="X297" s="244"/>
      <c r="Y297" s="244"/>
      <c r="Z297" s="244"/>
      <c r="AA297" s="244"/>
      <c r="AB297" s="244"/>
      <c r="AC297" s="244"/>
      <c r="AD297" s="244"/>
      <c r="AE297" s="244"/>
      <c r="AF297" s="244"/>
      <c r="AG297" s="244"/>
      <c r="AH297" s="244"/>
      <c r="AI297" s="244"/>
      <c r="AJ297" s="244"/>
      <c r="AK297" s="244"/>
      <c r="AL297" s="244"/>
      <c r="AM297" s="244"/>
      <c r="AN297" s="244"/>
      <c r="AO297" s="244"/>
      <c r="AP297" s="244"/>
      <c r="AQ297" s="244"/>
      <c r="AR297" s="244"/>
      <c r="AS297" s="244"/>
      <c r="AT297" s="244"/>
      <c r="AU297" s="244"/>
      <c r="AV297" s="244"/>
      <c r="AW297" s="244"/>
      <c r="AX297" s="244"/>
      <c r="AY297" s="244"/>
      <c r="AZ297" s="244"/>
      <c r="BA297" s="244"/>
      <c r="BB297" s="244"/>
      <c r="BC297" s="244"/>
      <c r="BD297" s="244"/>
      <c r="BE297" s="244"/>
      <c r="BF297" s="244"/>
      <c r="BG297" s="244"/>
      <c r="BH297" s="244"/>
    </row>
    <row r="298" spans="1:60" outlineLevel="1">
      <c r="A298" s="291">
        <v>108</v>
      </c>
      <c r="B298" s="258" t="s">
        <v>442</v>
      </c>
      <c r="C298" s="281" t="s">
        <v>443</v>
      </c>
      <c r="D298" s="261" t="s">
        <v>312</v>
      </c>
      <c r="E298" s="265">
        <v>32</v>
      </c>
      <c r="F298" s="272"/>
      <c r="G298" s="273">
        <f>ROUND(E298*F298,2)</f>
        <v>0</v>
      </c>
      <c r="H298" s="274"/>
      <c r="I298" s="294" t="s">
        <v>125</v>
      </c>
      <c r="J298" s="244"/>
      <c r="K298" s="244"/>
      <c r="L298" s="244"/>
      <c r="M298" s="244"/>
      <c r="N298" s="244"/>
      <c r="O298" s="244"/>
      <c r="P298" s="244"/>
      <c r="Q298" s="244"/>
      <c r="R298" s="244"/>
      <c r="S298" s="244"/>
      <c r="T298" s="244"/>
      <c r="U298" s="244"/>
      <c r="V298" s="244"/>
      <c r="W298" s="244"/>
      <c r="X298" s="244"/>
      <c r="Y298" s="244"/>
      <c r="Z298" s="244"/>
      <c r="AA298" s="244"/>
      <c r="AB298" s="244"/>
      <c r="AC298" s="244"/>
      <c r="AD298" s="244"/>
      <c r="AE298" s="244" t="s">
        <v>126</v>
      </c>
      <c r="AF298" s="244">
        <v>1</v>
      </c>
      <c r="AG298" s="244"/>
      <c r="AH298" s="244"/>
      <c r="AI298" s="244"/>
      <c r="AJ298" s="244"/>
      <c r="AK298" s="244"/>
      <c r="AL298" s="244"/>
      <c r="AM298" s="244">
        <v>15</v>
      </c>
      <c r="AN298" s="244"/>
      <c r="AO298" s="244"/>
      <c r="AP298" s="244"/>
      <c r="AQ298" s="244"/>
      <c r="AR298" s="244"/>
      <c r="AS298" s="244"/>
      <c r="AT298" s="244"/>
      <c r="AU298" s="244"/>
      <c r="AV298" s="244"/>
      <c r="AW298" s="244"/>
      <c r="AX298" s="244"/>
      <c r="AY298" s="244"/>
      <c r="AZ298" s="244"/>
      <c r="BA298" s="244"/>
      <c r="BB298" s="244"/>
      <c r="BC298" s="244"/>
      <c r="BD298" s="244"/>
      <c r="BE298" s="244"/>
      <c r="BF298" s="244"/>
      <c r="BG298" s="244"/>
      <c r="BH298" s="244"/>
    </row>
    <row r="299" spans="1:60" outlineLevel="1">
      <c r="A299" s="292">
        <v>109</v>
      </c>
      <c r="B299" s="259" t="s">
        <v>444</v>
      </c>
      <c r="C299" s="281" t="s">
        <v>445</v>
      </c>
      <c r="D299" s="261" t="s">
        <v>48</v>
      </c>
      <c r="E299" s="268"/>
      <c r="F299" s="272"/>
      <c r="G299" s="273">
        <f>ROUND(E299*F299,2)</f>
        <v>0</v>
      </c>
      <c r="H299" s="274"/>
      <c r="I299" s="294" t="s">
        <v>125</v>
      </c>
      <c r="J299" s="244"/>
      <c r="K299" s="244"/>
      <c r="L299" s="244"/>
      <c r="M299" s="244"/>
      <c r="N299" s="244"/>
      <c r="O299" s="244"/>
      <c r="P299" s="244"/>
      <c r="Q299" s="244"/>
      <c r="R299" s="244"/>
      <c r="S299" s="244"/>
      <c r="T299" s="244"/>
      <c r="U299" s="244"/>
      <c r="V299" s="244"/>
      <c r="W299" s="244"/>
      <c r="X299" s="244"/>
      <c r="Y299" s="244"/>
      <c r="Z299" s="244"/>
      <c r="AA299" s="244"/>
      <c r="AB299" s="244"/>
      <c r="AC299" s="244"/>
      <c r="AD299" s="244"/>
      <c r="AE299" s="244" t="s">
        <v>126</v>
      </c>
      <c r="AF299" s="244">
        <v>7</v>
      </c>
      <c r="AG299" s="244"/>
      <c r="AH299" s="244"/>
      <c r="AI299" s="244"/>
      <c r="AJ299" s="244"/>
      <c r="AK299" s="244"/>
      <c r="AL299" s="244"/>
      <c r="AM299" s="244">
        <v>15</v>
      </c>
      <c r="AN299" s="244"/>
      <c r="AO299" s="244"/>
      <c r="AP299" s="244"/>
      <c r="AQ299" s="244"/>
      <c r="AR299" s="244"/>
      <c r="AS299" s="244"/>
      <c r="AT299" s="244"/>
      <c r="AU299" s="244"/>
      <c r="AV299" s="244"/>
      <c r="AW299" s="244"/>
      <c r="AX299" s="244"/>
      <c r="AY299" s="244"/>
      <c r="AZ299" s="244"/>
      <c r="BA299" s="244"/>
      <c r="BB299" s="244"/>
      <c r="BC299" s="244"/>
      <c r="BD299" s="244"/>
      <c r="BE299" s="244"/>
      <c r="BF299" s="244"/>
      <c r="BG299" s="244"/>
      <c r="BH299" s="244"/>
    </row>
    <row r="300" spans="1:60">
      <c r="A300" s="290" t="s">
        <v>120</v>
      </c>
      <c r="B300" s="257" t="s">
        <v>90</v>
      </c>
      <c r="C300" s="280" t="s">
        <v>91</v>
      </c>
      <c r="D300" s="260"/>
      <c r="E300" s="264"/>
      <c r="F300" s="275">
        <f>SUM(G301:G305)</f>
        <v>0</v>
      </c>
      <c r="G300" s="276"/>
      <c r="H300" s="271"/>
      <c r="I300" s="293"/>
      <c r="AE300" t="s">
        <v>121</v>
      </c>
    </row>
    <row r="301" spans="1:60" outlineLevel="1">
      <c r="A301" s="291">
        <v>110</v>
      </c>
      <c r="B301" s="258" t="s">
        <v>446</v>
      </c>
      <c r="C301" s="281" t="s">
        <v>447</v>
      </c>
      <c r="D301" s="261" t="s">
        <v>174</v>
      </c>
      <c r="E301" s="265">
        <v>5.2</v>
      </c>
      <c r="F301" s="272"/>
      <c r="G301" s="273">
        <f>ROUND(E301*F301,2)</f>
        <v>0</v>
      </c>
      <c r="H301" s="274"/>
      <c r="I301" s="294" t="s">
        <v>125</v>
      </c>
      <c r="J301" s="244"/>
      <c r="K301" s="244"/>
      <c r="L301" s="244"/>
      <c r="M301" s="244"/>
      <c r="N301" s="244"/>
      <c r="O301" s="244"/>
      <c r="P301" s="244"/>
      <c r="Q301" s="244"/>
      <c r="R301" s="244"/>
      <c r="S301" s="244"/>
      <c r="T301" s="244"/>
      <c r="U301" s="244"/>
      <c r="V301" s="244"/>
      <c r="W301" s="244"/>
      <c r="X301" s="244"/>
      <c r="Y301" s="244"/>
      <c r="Z301" s="244"/>
      <c r="AA301" s="244"/>
      <c r="AB301" s="244"/>
      <c r="AC301" s="244"/>
      <c r="AD301" s="244"/>
      <c r="AE301" s="244" t="s">
        <v>126</v>
      </c>
      <c r="AF301" s="244">
        <v>1</v>
      </c>
      <c r="AG301" s="244"/>
      <c r="AH301" s="244"/>
      <c r="AI301" s="244"/>
      <c r="AJ301" s="244"/>
      <c r="AK301" s="244"/>
      <c r="AL301" s="244"/>
      <c r="AM301" s="244">
        <v>15</v>
      </c>
      <c r="AN301" s="244"/>
      <c r="AO301" s="244"/>
      <c r="AP301" s="244"/>
      <c r="AQ301" s="244"/>
      <c r="AR301" s="244"/>
      <c r="AS301" s="244"/>
      <c r="AT301" s="244"/>
      <c r="AU301" s="244"/>
      <c r="AV301" s="244"/>
      <c r="AW301" s="244"/>
      <c r="AX301" s="244"/>
      <c r="AY301" s="244"/>
      <c r="AZ301" s="244"/>
      <c r="BA301" s="244"/>
      <c r="BB301" s="244"/>
      <c r="BC301" s="244"/>
      <c r="BD301" s="244"/>
      <c r="BE301" s="244"/>
      <c r="BF301" s="244"/>
      <c r="BG301" s="244"/>
      <c r="BH301" s="244"/>
    </row>
    <row r="302" spans="1:60" outlineLevel="1">
      <c r="A302" s="292"/>
      <c r="B302" s="259"/>
      <c r="C302" s="282" t="s">
        <v>448</v>
      </c>
      <c r="D302" s="262"/>
      <c r="E302" s="266">
        <v>5.2</v>
      </c>
      <c r="F302" s="273"/>
      <c r="G302" s="273"/>
      <c r="H302" s="274"/>
      <c r="I302" s="294"/>
      <c r="J302" s="244"/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4"/>
      <c r="AG302" s="244"/>
      <c r="AH302" s="244"/>
      <c r="AI302" s="244"/>
      <c r="AJ302" s="244"/>
      <c r="AK302" s="244"/>
      <c r="AL302" s="244"/>
      <c r="AM302" s="244"/>
      <c r="AN302" s="244"/>
      <c r="AO302" s="244"/>
      <c r="AP302" s="244"/>
      <c r="AQ302" s="244"/>
      <c r="AR302" s="244"/>
      <c r="AS302" s="244"/>
      <c r="AT302" s="244"/>
      <c r="AU302" s="244"/>
      <c r="AV302" s="244"/>
      <c r="AW302" s="244"/>
      <c r="AX302" s="244"/>
      <c r="AY302" s="244"/>
      <c r="AZ302" s="244"/>
      <c r="BA302" s="244"/>
      <c r="BB302" s="244"/>
      <c r="BC302" s="244"/>
      <c r="BD302" s="244"/>
      <c r="BE302" s="244"/>
      <c r="BF302" s="244"/>
      <c r="BG302" s="244"/>
      <c r="BH302" s="244"/>
    </row>
    <row r="303" spans="1:60" outlineLevel="1">
      <c r="A303" s="291">
        <v>111</v>
      </c>
      <c r="B303" s="258" t="s">
        <v>449</v>
      </c>
      <c r="C303" s="281" t="s">
        <v>450</v>
      </c>
      <c r="D303" s="261" t="s">
        <v>312</v>
      </c>
      <c r="E303" s="265">
        <v>2</v>
      </c>
      <c r="F303" s="272"/>
      <c r="G303" s="273">
        <f>ROUND(E303*F303,2)</f>
        <v>0</v>
      </c>
      <c r="H303" s="274"/>
      <c r="I303" s="294" t="s">
        <v>125</v>
      </c>
      <c r="J303" s="244"/>
      <c r="K303" s="244"/>
      <c r="L303" s="244"/>
      <c r="M303" s="244"/>
      <c r="N303" s="244"/>
      <c r="O303" s="244"/>
      <c r="P303" s="244"/>
      <c r="Q303" s="244"/>
      <c r="R303" s="244"/>
      <c r="S303" s="244"/>
      <c r="T303" s="244"/>
      <c r="U303" s="244"/>
      <c r="V303" s="244"/>
      <c r="W303" s="244"/>
      <c r="X303" s="244"/>
      <c r="Y303" s="244"/>
      <c r="Z303" s="244"/>
      <c r="AA303" s="244"/>
      <c r="AB303" s="244"/>
      <c r="AC303" s="244"/>
      <c r="AD303" s="244"/>
      <c r="AE303" s="244" t="s">
        <v>126</v>
      </c>
      <c r="AF303" s="244">
        <v>3</v>
      </c>
      <c r="AG303" s="244"/>
      <c r="AH303" s="244"/>
      <c r="AI303" s="244"/>
      <c r="AJ303" s="244"/>
      <c r="AK303" s="244"/>
      <c r="AL303" s="244"/>
      <c r="AM303" s="244">
        <v>15</v>
      </c>
      <c r="AN303" s="244"/>
      <c r="AO303" s="244"/>
      <c r="AP303" s="244"/>
      <c r="AQ303" s="244"/>
      <c r="AR303" s="244"/>
      <c r="AS303" s="244"/>
      <c r="AT303" s="244"/>
      <c r="AU303" s="244"/>
      <c r="AV303" s="244"/>
      <c r="AW303" s="244"/>
      <c r="AX303" s="244"/>
      <c r="AY303" s="244"/>
      <c r="AZ303" s="244"/>
      <c r="BA303" s="244"/>
      <c r="BB303" s="244"/>
      <c r="BC303" s="244"/>
      <c r="BD303" s="244"/>
      <c r="BE303" s="244"/>
      <c r="BF303" s="244"/>
      <c r="BG303" s="244"/>
      <c r="BH303" s="244"/>
    </row>
    <row r="304" spans="1:60" outlineLevel="1">
      <c r="A304" s="292"/>
      <c r="B304" s="259"/>
      <c r="C304" s="282" t="s">
        <v>451</v>
      </c>
      <c r="D304" s="262"/>
      <c r="E304" s="266">
        <v>2</v>
      </c>
      <c r="F304" s="273"/>
      <c r="G304" s="273"/>
      <c r="H304" s="274"/>
      <c r="I304" s="29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4"/>
      <c r="AG304" s="244"/>
      <c r="AH304" s="244"/>
      <c r="AI304" s="244"/>
      <c r="AJ304" s="244"/>
      <c r="AK304" s="244"/>
      <c r="AL304" s="244"/>
      <c r="AM304" s="244"/>
      <c r="AN304" s="244"/>
      <c r="AO304" s="244"/>
      <c r="AP304" s="244"/>
      <c r="AQ304" s="244"/>
      <c r="AR304" s="244"/>
      <c r="AS304" s="244"/>
      <c r="AT304" s="244"/>
      <c r="AU304" s="244"/>
      <c r="AV304" s="244"/>
      <c r="AW304" s="244"/>
      <c r="AX304" s="244"/>
      <c r="AY304" s="244"/>
      <c r="AZ304" s="244"/>
      <c r="BA304" s="244"/>
      <c r="BB304" s="244"/>
      <c r="BC304" s="244"/>
      <c r="BD304" s="244"/>
      <c r="BE304" s="244"/>
      <c r="BF304" s="244"/>
      <c r="BG304" s="244"/>
      <c r="BH304" s="244"/>
    </row>
    <row r="305" spans="1:60" outlineLevel="1">
      <c r="A305" s="292">
        <v>112</v>
      </c>
      <c r="B305" s="259" t="s">
        <v>452</v>
      </c>
      <c r="C305" s="281" t="s">
        <v>453</v>
      </c>
      <c r="D305" s="261" t="s">
        <v>48</v>
      </c>
      <c r="E305" s="268"/>
      <c r="F305" s="272"/>
      <c r="G305" s="273">
        <f>ROUND(E305*F305,2)</f>
        <v>0</v>
      </c>
      <c r="H305" s="274"/>
      <c r="I305" s="294" t="s">
        <v>125</v>
      </c>
      <c r="J305" s="244"/>
      <c r="K305" s="244"/>
      <c r="L305" s="244"/>
      <c r="M305" s="244"/>
      <c r="N305" s="244"/>
      <c r="O305" s="244"/>
      <c r="P305" s="244"/>
      <c r="Q305" s="244"/>
      <c r="R305" s="244"/>
      <c r="S305" s="244"/>
      <c r="T305" s="244"/>
      <c r="U305" s="244"/>
      <c r="V305" s="244"/>
      <c r="W305" s="244"/>
      <c r="X305" s="244"/>
      <c r="Y305" s="244"/>
      <c r="Z305" s="244"/>
      <c r="AA305" s="244"/>
      <c r="AB305" s="244"/>
      <c r="AC305" s="244"/>
      <c r="AD305" s="244"/>
      <c r="AE305" s="244" t="s">
        <v>126</v>
      </c>
      <c r="AF305" s="244">
        <v>7</v>
      </c>
      <c r="AG305" s="244"/>
      <c r="AH305" s="244"/>
      <c r="AI305" s="244"/>
      <c r="AJ305" s="244"/>
      <c r="AK305" s="244"/>
      <c r="AL305" s="244"/>
      <c r="AM305" s="244">
        <v>15</v>
      </c>
      <c r="AN305" s="244"/>
      <c r="AO305" s="244"/>
      <c r="AP305" s="244"/>
      <c r="AQ305" s="244"/>
      <c r="AR305" s="244"/>
      <c r="AS305" s="244"/>
      <c r="AT305" s="244"/>
      <c r="AU305" s="244"/>
      <c r="AV305" s="244"/>
      <c r="AW305" s="244"/>
      <c r="AX305" s="244"/>
      <c r="AY305" s="244"/>
      <c r="AZ305" s="244"/>
      <c r="BA305" s="244"/>
      <c r="BB305" s="244"/>
      <c r="BC305" s="244"/>
      <c r="BD305" s="244"/>
      <c r="BE305" s="244"/>
      <c r="BF305" s="244"/>
      <c r="BG305" s="244"/>
      <c r="BH305" s="244"/>
    </row>
    <row r="306" spans="1:60">
      <c r="A306" s="290" t="s">
        <v>120</v>
      </c>
      <c r="B306" s="257" t="s">
        <v>92</v>
      </c>
      <c r="C306" s="280" t="s">
        <v>93</v>
      </c>
      <c r="D306" s="260"/>
      <c r="E306" s="264"/>
      <c r="F306" s="275">
        <f>SUM(G307:G308)</f>
        <v>0</v>
      </c>
      <c r="G306" s="276"/>
      <c r="H306" s="271"/>
      <c r="I306" s="293"/>
      <c r="AE306" t="s">
        <v>121</v>
      </c>
    </row>
    <row r="307" spans="1:60" outlineLevel="1">
      <c r="A307" s="291">
        <v>113</v>
      </c>
      <c r="B307" s="258" t="s">
        <v>454</v>
      </c>
      <c r="C307" s="281" t="s">
        <v>455</v>
      </c>
      <c r="D307" s="261" t="s">
        <v>174</v>
      </c>
      <c r="E307" s="265">
        <v>7.8</v>
      </c>
      <c r="F307" s="272"/>
      <c r="G307" s="273">
        <f>ROUND(E307*F307,2)</f>
        <v>0</v>
      </c>
      <c r="H307" s="274"/>
      <c r="I307" s="294" t="s">
        <v>125</v>
      </c>
      <c r="J307" s="244"/>
      <c r="K307" s="244"/>
      <c r="L307" s="244"/>
      <c r="M307" s="244"/>
      <c r="N307" s="244"/>
      <c r="O307" s="244"/>
      <c r="P307" s="244"/>
      <c r="Q307" s="244"/>
      <c r="R307" s="244"/>
      <c r="S307" s="244"/>
      <c r="T307" s="244"/>
      <c r="U307" s="244"/>
      <c r="V307" s="244"/>
      <c r="W307" s="244"/>
      <c r="X307" s="244"/>
      <c r="Y307" s="244"/>
      <c r="Z307" s="244"/>
      <c r="AA307" s="244"/>
      <c r="AB307" s="244"/>
      <c r="AC307" s="244"/>
      <c r="AD307" s="244"/>
      <c r="AE307" s="244" t="s">
        <v>126</v>
      </c>
      <c r="AF307" s="244">
        <v>1</v>
      </c>
      <c r="AG307" s="244"/>
      <c r="AH307" s="244"/>
      <c r="AI307" s="244"/>
      <c r="AJ307" s="244"/>
      <c r="AK307" s="244"/>
      <c r="AL307" s="244"/>
      <c r="AM307" s="244">
        <v>15</v>
      </c>
      <c r="AN307" s="244"/>
      <c r="AO307" s="244"/>
      <c r="AP307" s="244"/>
      <c r="AQ307" s="244"/>
      <c r="AR307" s="244"/>
      <c r="AS307" s="244"/>
      <c r="AT307" s="244"/>
      <c r="AU307" s="244"/>
      <c r="AV307" s="244"/>
      <c r="AW307" s="244"/>
      <c r="AX307" s="244"/>
      <c r="AY307" s="244"/>
      <c r="AZ307" s="244"/>
      <c r="BA307" s="244"/>
      <c r="BB307" s="244"/>
      <c r="BC307" s="244"/>
      <c r="BD307" s="244"/>
      <c r="BE307" s="244"/>
      <c r="BF307" s="244"/>
      <c r="BG307" s="244"/>
      <c r="BH307" s="244"/>
    </row>
    <row r="308" spans="1:60" outlineLevel="1">
      <c r="A308" s="292"/>
      <c r="B308" s="259"/>
      <c r="C308" s="282" t="s">
        <v>456</v>
      </c>
      <c r="D308" s="262"/>
      <c r="E308" s="266">
        <v>7.8</v>
      </c>
      <c r="F308" s="273"/>
      <c r="G308" s="273"/>
      <c r="H308" s="274"/>
      <c r="I308" s="29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4"/>
      <c r="AG308" s="244"/>
      <c r="AH308" s="244"/>
      <c r="AI308" s="244"/>
      <c r="AJ308" s="244"/>
      <c r="AK308" s="244"/>
      <c r="AL308" s="244"/>
      <c r="AM308" s="244"/>
      <c r="AN308" s="244"/>
      <c r="AO308" s="244"/>
      <c r="AP308" s="244"/>
      <c r="AQ308" s="244"/>
      <c r="AR308" s="244"/>
      <c r="AS308" s="244"/>
      <c r="AT308" s="244"/>
      <c r="AU308" s="244"/>
      <c r="AV308" s="244"/>
      <c r="AW308" s="244"/>
      <c r="AX308" s="244"/>
      <c r="AY308" s="244"/>
      <c r="AZ308" s="244"/>
      <c r="BA308" s="244"/>
      <c r="BB308" s="244"/>
      <c r="BC308" s="244"/>
      <c r="BD308" s="244"/>
      <c r="BE308" s="244"/>
      <c r="BF308" s="244"/>
      <c r="BG308" s="244"/>
      <c r="BH308" s="244"/>
    </row>
    <row r="309" spans="1:60">
      <c r="A309" s="290" t="s">
        <v>120</v>
      </c>
      <c r="B309" s="257" t="s">
        <v>94</v>
      </c>
      <c r="C309" s="280" t="s">
        <v>95</v>
      </c>
      <c r="D309" s="260"/>
      <c r="E309" s="264"/>
      <c r="F309" s="275">
        <f>SUM(G310:G316)</f>
        <v>0</v>
      </c>
      <c r="G309" s="276"/>
      <c r="H309" s="271"/>
      <c r="I309" s="293"/>
      <c r="AE309" t="s">
        <v>121</v>
      </c>
    </row>
    <row r="310" spans="1:60" outlineLevel="1">
      <c r="A310" s="291">
        <v>114</v>
      </c>
      <c r="B310" s="258" t="s">
        <v>457</v>
      </c>
      <c r="C310" s="281" t="s">
        <v>458</v>
      </c>
      <c r="D310" s="261" t="s">
        <v>174</v>
      </c>
      <c r="E310" s="265">
        <v>17.2</v>
      </c>
      <c r="F310" s="272"/>
      <c r="G310" s="273">
        <f>ROUND(E310*F310,2)</f>
        <v>0</v>
      </c>
      <c r="H310" s="274"/>
      <c r="I310" s="294" t="s">
        <v>125</v>
      </c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 t="s">
        <v>126</v>
      </c>
      <c r="AF310" s="244">
        <v>2</v>
      </c>
      <c r="AG310" s="244"/>
      <c r="AH310" s="244"/>
      <c r="AI310" s="244"/>
      <c r="AJ310" s="244"/>
      <c r="AK310" s="244"/>
      <c r="AL310" s="244"/>
      <c r="AM310" s="244">
        <v>15</v>
      </c>
      <c r="AN310" s="244"/>
      <c r="AO310" s="244"/>
      <c r="AP310" s="244"/>
      <c r="AQ310" s="244"/>
      <c r="AR310" s="244"/>
      <c r="AS310" s="244"/>
      <c r="AT310" s="244"/>
      <c r="AU310" s="244"/>
      <c r="AV310" s="244"/>
      <c r="AW310" s="244"/>
      <c r="AX310" s="244"/>
      <c r="AY310" s="244"/>
      <c r="AZ310" s="244"/>
      <c r="BA310" s="244"/>
      <c r="BB310" s="244"/>
      <c r="BC310" s="244"/>
      <c r="BD310" s="244"/>
      <c r="BE310" s="244"/>
      <c r="BF310" s="244"/>
      <c r="BG310" s="244"/>
      <c r="BH310" s="244"/>
    </row>
    <row r="311" spans="1:60" outlineLevel="1">
      <c r="A311" s="292"/>
      <c r="B311" s="259"/>
      <c r="C311" s="283" t="s">
        <v>459</v>
      </c>
      <c r="D311" s="263"/>
      <c r="E311" s="267"/>
      <c r="F311" s="277"/>
      <c r="G311" s="278"/>
      <c r="H311" s="274"/>
      <c r="I311" s="294"/>
      <c r="J311" s="244"/>
      <c r="K311" s="244"/>
      <c r="L311" s="244"/>
      <c r="M311" s="244"/>
      <c r="N311" s="244"/>
      <c r="O311" s="244"/>
      <c r="P311" s="244"/>
      <c r="Q311" s="244"/>
      <c r="R311" s="244"/>
      <c r="S311" s="244"/>
      <c r="T311" s="244"/>
      <c r="U311" s="244"/>
      <c r="V311" s="244"/>
      <c r="W311" s="244"/>
      <c r="X311" s="244"/>
      <c r="Y311" s="244"/>
      <c r="Z311" s="244"/>
      <c r="AA311" s="244"/>
      <c r="AB311" s="244"/>
      <c r="AC311" s="244"/>
      <c r="AD311" s="244"/>
      <c r="AE311" s="244"/>
      <c r="AF311" s="244"/>
      <c r="AG311" s="244"/>
      <c r="AH311" s="244"/>
      <c r="AI311" s="244"/>
      <c r="AJ311" s="244"/>
      <c r="AK311" s="244"/>
      <c r="AL311" s="244"/>
      <c r="AM311" s="244"/>
      <c r="AN311" s="244"/>
      <c r="AO311" s="244"/>
      <c r="AP311" s="244"/>
      <c r="AQ311" s="244"/>
      <c r="AR311" s="244"/>
      <c r="AS311" s="244"/>
      <c r="AT311" s="244"/>
      <c r="AU311" s="244"/>
      <c r="AV311" s="244"/>
      <c r="AW311" s="244"/>
      <c r="AX311" s="244"/>
      <c r="AY311" s="244"/>
      <c r="AZ311" s="244"/>
      <c r="BA311" s="249" t="str">
        <f>C311</f>
        <v>mrazuvzdorná dlažba</v>
      </c>
      <c r="BB311" s="244"/>
      <c r="BC311" s="244"/>
      <c r="BD311" s="244"/>
      <c r="BE311" s="244"/>
      <c r="BF311" s="244"/>
      <c r="BG311" s="244"/>
      <c r="BH311" s="244"/>
    </row>
    <row r="312" spans="1:60" outlineLevel="1">
      <c r="A312" s="292"/>
      <c r="B312" s="259"/>
      <c r="C312" s="282" t="s">
        <v>199</v>
      </c>
      <c r="D312" s="262"/>
      <c r="E312" s="266">
        <v>8.8000000000000007</v>
      </c>
      <c r="F312" s="273"/>
      <c r="G312" s="273"/>
      <c r="H312" s="274"/>
      <c r="I312" s="29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4"/>
      <c r="AG312" s="244"/>
      <c r="AH312" s="244"/>
      <c r="AI312" s="244"/>
      <c r="AJ312" s="244"/>
      <c r="AK312" s="244"/>
      <c r="AL312" s="244"/>
      <c r="AM312" s="244"/>
      <c r="AN312" s="244"/>
      <c r="AO312" s="244"/>
      <c r="AP312" s="244"/>
      <c r="AQ312" s="244"/>
      <c r="AR312" s="244"/>
      <c r="AS312" s="244"/>
      <c r="AT312" s="244"/>
      <c r="AU312" s="244"/>
      <c r="AV312" s="244"/>
      <c r="AW312" s="244"/>
      <c r="AX312" s="244"/>
      <c r="AY312" s="244"/>
      <c r="AZ312" s="244"/>
      <c r="BA312" s="244"/>
      <c r="BB312" s="244"/>
      <c r="BC312" s="244"/>
      <c r="BD312" s="244"/>
      <c r="BE312" s="244"/>
      <c r="BF312" s="244"/>
      <c r="BG312" s="244"/>
      <c r="BH312" s="244"/>
    </row>
    <row r="313" spans="1:60" outlineLevel="1">
      <c r="A313" s="292"/>
      <c r="B313" s="259"/>
      <c r="C313" s="282" t="s">
        <v>200</v>
      </c>
      <c r="D313" s="262"/>
      <c r="E313" s="266">
        <v>8.4</v>
      </c>
      <c r="F313" s="273"/>
      <c r="G313" s="273"/>
      <c r="H313" s="274"/>
      <c r="I313" s="294"/>
      <c r="J313" s="244"/>
      <c r="K313" s="244"/>
      <c r="L313" s="244"/>
      <c r="M313" s="244"/>
      <c r="N313" s="244"/>
      <c r="O313" s="244"/>
      <c r="P313" s="244"/>
      <c r="Q313" s="244"/>
      <c r="R313" s="244"/>
      <c r="S313" s="244"/>
      <c r="T313" s="244"/>
      <c r="U313" s="244"/>
      <c r="V313" s="244"/>
      <c r="W313" s="244"/>
      <c r="X313" s="244"/>
      <c r="Y313" s="244"/>
      <c r="Z313" s="244"/>
      <c r="AA313" s="244"/>
      <c r="AB313" s="244"/>
      <c r="AC313" s="244"/>
      <c r="AD313" s="244"/>
      <c r="AE313" s="244"/>
      <c r="AF313" s="244"/>
      <c r="AG313" s="244"/>
      <c r="AH313" s="244"/>
      <c r="AI313" s="244"/>
      <c r="AJ313" s="244"/>
      <c r="AK313" s="244"/>
      <c r="AL313" s="244"/>
      <c r="AM313" s="244"/>
      <c r="AN313" s="244"/>
      <c r="AO313" s="244"/>
      <c r="AP313" s="244"/>
      <c r="AQ313" s="244"/>
      <c r="AR313" s="244"/>
      <c r="AS313" s="244"/>
      <c r="AT313" s="244"/>
      <c r="AU313" s="244"/>
      <c r="AV313" s="244"/>
      <c r="AW313" s="244"/>
      <c r="AX313" s="244"/>
      <c r="AY313" s="244"/>
      <c r="AZ313" s="244"/>
      <c r="BA313" s="244"/>
      <c r="BB313" s="244"/>
      <c r="BC313" s="244"/>
      <c r="BD313" s="244"/>
      <c r="BE313" s="244"/>
      <c r="BF313" s="244"/>
      <c r="BG313" s="244"/>
      <c r="BH313" s="244"/>
    </row>
    <row r="314" spans="1:60" outlineLevel="1">
      <c r="A314" s="291">
        <v>115</v>
      </c>
      <c r="B314" s="258" t="s">
        <v>460</v>
      </c>
      <c r="C314" s="281" t="s">
        <v>461</v>
      </c>
      <c r="D314" s="261" t="s">
        <v>142</v>
      </c>
      <c r="E314" s="265">
        <v>5</v>
      </c>
      <c r="F314" s="272"/>
      <c r="G314" s="273">
        <f>ROUND(E314*F314,2)</f>
        <v>0</v>
      </c>
      <c r="H314" s="274"/>
      <c r="I314" s="294" t="s">
        <v>125</v>
      </c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 t="s">
        <v>126</v>
      </c>
      <c r="AF314" s="244">
        <v>2</v>
      </c>
      <c r="AG314" s="244"/>
      <c r="AH314" s="244"/>
      <c r="AI314" s="244"/>
      <c r="AJ314" s="244"/>
      <c r="AK314" s="244"/>
      <c r="AL314" s="244"/>
      <c r="AM314" s="244">
        <v>15</v>
      </c>
      <c r="AN314" s="244"/>
      <c r="AO314" s="244"/>
      <c r="AP314" s="244"/>
      <c r="AQ314" s="244"/>
      <c r="AR314" s="244"/>
      <c r="AS314" s="244"/>
      <c r="AT314" s="244"/>
      <c r="AU314" s="244"/>
      <c r="AV314" s="244"/>
      <c r="AW314" s="244"/>
      <c r="AX314" s="244"/>
      <c r="AY314" s="244"/>
      <c r="AZ314" s="244"/>
      <c r="BA314" s="244"/>
      <c r="BB314" s="244"/>
      <c r="BC314" s="244"/>
      <c r="BD314" s="244"/>
      <c r="BE314" s="244"/>
      <c r="BF314" s="244"/>
      <c r="BG314" s="244"/>
      <c r="BH314" s="244"/>
    </row>
    <row r="315" spans="1:60" outlineLevel="1">
      <c r="A315" s="292"/>
      <c r="B315" s="259"/>
      <c r="C315" s="283" t="s">
        <v>459</v>
      </c>
      <c r="D315" s="263"/>
      <c r="E315" s="267"/>
      <c r="F315" s="277"/>
      <c r="G315" s="278"/>
      <c r="H315" s="274"/>
      <c r="I315" s="294"/>
      <c r="J315" s="244"/>
      <c r="K315" s="244"/>
      <c r="L315" s="244"/>
      <c r="M315" s="244"/>
      <c r="N315" s="244"/>
      <c r="O315" s="244"/>
      <c r="P315" s="244"/>
      <c r="Q315" s="244"/>
      <c r="R315" s="244"/>
      <c r="S315" s="244"/>
      <c r="T315" s="244"/>
      <c r="U315" s="244"/>
      <c r="V315" s="244"/>
      <c r="W315" s="244"/>
      <c r="X315" s="244"/>
      <c r="Y315" s="244"/>
      <c r="Z315" s="244"/>
      <c r="AA315" s="244"/>
      <c r="AB315" s="244"/>
      <c r="AC315" s="244"/>
      <c r="AD315" s="244"/>
      <c r="AE315" s="244"/>
      <c r="AF315" s="244"/>
      <c r="AG315" s="244"/>
      <c r="AH315" s="244"/>
      <c r="AI315" s="244"/>
      <c r="AJ315" s="244"/>
      <c r="AK315" s="244"/>
      <c r="AL315" s="244"/>
      <c r="AM315" s="244"/>
      <c r="AN315" s="244"/>
      <c r="AO315" s="244"/>
      <c r="AP315" s="244"/>
      <c r="AQ315" s="244"/>
      <c r="AR315" s="244"/>
      <c r="AS315" s="244"/>
      <c r="AT315" s="244"/>
      <c r="AU315" s="244"/>
      <c r="AV315" s="244"/>
      <c r="AW315" s="244"/>
      <c r="AX315" s="244"/>
      <c r="AY315" s="244"/>
      <c r="AZ315" s="244"/>
      <c r="BA315" s="249" t="str">
        <f>C315</f>
        <v>mrazuvzdorná dlažba</v>
      </c>
      <c r="BB315" s="244"/>
      <c r="BC315" s="244"/>
      <c r="BD315" s="244"/>
      <c r="BE315" s="244"/>
      <c r="BF315" s="244"/>
      <c r="BG315" s="244"/>
      <c r="BH315" s="244"/>
    </row>
    <row r="316" spans="1:60" outlineLevel="1">
      <c r="A316" s="292"/>
      <c r="B316" s="259"/>
      <c r="C316" s="282" t="s">
        <v>277</v>
      </c>
      <c r="D316" s="262"/>
      <c r="E316" s="266">
        <v>5</v>
      </c>
      <c r="F316" s="273"/>
      <c r="G316" s="273"/>
      <c r="H316" s="274"/>
      <c r="I316" s="29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4"/>
      <c r="AG316" s="244"/>
      <c r="AH316" s="244"/>
      <c r="AI316" s="244"/>
      <c r="AJ316" s="244"/>
      <c r="AK316" s="244"/>
      <c r="AL316" s="244"/>
      <c r="AM316" s="244"/>
      <c r="AN316" s="244"/>
      <c r="AO316" s="244"/>
      <c r="AP316" s="244"/>
      <c r="AQ316" s="244"/>
      <c r="AR316" s="244"/>
      <c r="AS316" s="244"/>
      <c r="AT316" s="244"/>
      <c r="AU316" s="244"/>
      <c r="AV316" s="244"/>
      <c r="AW316" s="244"/>
      <c r="AX316" s="244"/>
      <c r="AY316" s="244"/>
      <c r="AZ316" s="244"/>
      <c r="BA316" s="244"/>
      <c r="BB316" s="244"/>
      <c r="BC316" s="244"/>
      <c r="BD316" s="244"/>
      <c r="BE316" s="244"/>
      <c r="BF316" s="244"/>
      <c r="BG316" s="244"/>
      <c r="BH316" s="244"/>
    </row>
    <row r="317" spans="1:60">
      <c r="A317" s="290" t="s">
        <v>120</v>
      </c>
      <c r="B317" s="257" t="s">
        <v>96</v>
      </c>
      <c r="C317" s="280" t="s">
        <v>97</v>
      </c>
      <c r="D317" s="260"/>
      <c r="E317" s="264"/>
      <c r="F317" s="275">
        <f>SUM(G318:G319)</f>
        <v>0</v>
      </c>
      <c r="G317" s="276"/>
      <c r="H317" s="271"/>
      <c r="I317" s="293"/>
      <c r="AE317" t="s">
        <v>121</v>
      </c>
    </row>
    <row r="318" spans="1:60" outlineLevel="1">
      <c r="A318" s="291">
        <v>116</v>
      </c>
      <c r="B318" s="258" t="s">
        <v>462</v>
      </c>
      <c r="C318" s="281" t="s">
        <v>463</v>
      </c>
      <c r="D318" s="261" t="s">
        <v>142</v>
      </c>
      <c r="E318" s="265">
        <v>7.68</v>
      </c>
      <c r="F318" s="272"/>
      <c r="G318" s="273">
        <f>ROUND(E318*F318,2)</f>
        <v>0</v>
      </c>
      <c r="H318" s="274"/>
      <c r="I318" s="294" t="s">
        <v>125</v>
      </c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 t="s">
        <v>126</v>
      </c>
      <c r="AF318" s="244">
        <v>1</v>
      </c>
      <c r="AG318" s="244"/>
      <c r="AH318" s="244"/>
      <c r="AI318" s="244"/>
      <c r="AJ318" s="244"/>
      <c r="AK318" s="244"/>
      <c r="AL318" s="244"/>
      <c r="AM318" s="244">
        <v>15</v>
      </c>
      <c r="AN318" s="244"/>
      <c r="AO318" s="244"/>
      <c r="AP318" s="244"/>
      <c r="AQ318" s="244"/>
      <c r="AR318" s="244"/>
      <c r="AS318" s="244"/>
      <c r="AT318" s="244"/>
      <c r="AU318" s="244"/>
      <c r="AV318" s="244"/>
      <c r="AW318" s="244"/>
      <c r="AX318" s="244"/>
      <c r="AY318" s="244"/>
      <c r="AZ318" s="244"/>
      <c r="BA318" s="244"/>
      <c r="BB318" s="244"/>
      <c r="BC318" s="244"/>
      <c r="BD318" s="244"/>
      <c r="BE318" s="244"/>
      <c r="BF318" s="244"/>
      <c r="BG318" s="244"/>
      <c r="BH318" s="244"/>
    </row>
    <row r="319" spans="1:60" outlineLevel="1">
      <c r="A319" s="292"/>
      <c r="B319" s="259"/>
      <c r="C319" s="282" t="s">
        <v>464</v>
      </c>
      <c r="D319" s="262"/>
      <c r="E319" s="266">
        <v>7.68</v>
      </c>
      <c r="F319" s="273"/>
      <c r="G319" s="273"/>
      <c r="H319" s="274"/>
      <c r="I319" s="294"/>
      <c r="J319" s="244"/>
      <c r="K319" s="244"/>
      <c r="L319" s="244"/>
      <c r="M319" s="244"/>
      <c r="N319" s="244"/>
      <c r="O319" s="244"/>
      <c r="P319" s="244"/>
      <c r="Q319" s="244"/>
      <c r="R319" s="244"/>
      <c r="S319" s="244"/>
      <c r="T319" s="244"/>
      <c r="U319" s="244"/>
      <c r="V319" s="244"/>
      <c r="W319" s="244"/>
      <c r="X319" s="244"/>
      <c r="Y319" s="244"/>
      <c r="Z319" s="244"/>
      <c r="AA319" s="244"/>
      <c r="AB319" s="244"/>
      <c r="AC319" s="244"/>
      <c r="AD319" s="244"/>
      <c r="AE319" s="244"/>
      <c r="AF319" s="244"/>
      <c r="AG319" s="244"/>
      <c r="AH319" s="244"/>
      <c r="AI319" s="244"/>
      <c r="AJ319" s="244"/>
      <c r="AK319" s="244"/>
      <c r="AL319" s="244"/>
      <c r="AM319" s="244"/>
      <c r="AN319" s="244"/>
      <c r="AO319" s="244"/>
      <c r="AP319" s="244"/>
      <c r="AQ319" s="244"/>
      <c r="AR319" s="244"/>
      <c r="AS319" s="244"/>
      <c r="AT319" s="244"/>
      <c r="AU319" s="244"/>
      <c r="AV319" s="244"/>
      <c r="AW319" s="244"/>
      <c r="AX319" s="244"/>
      <c r="AY319" s="244"/>
      <c r="AZ319" s="244"/>
      <c r="BA319" s="244"/>
      <c r="BB319" s="244"/>
      <c r="BC319" s="244"/>
      <c r="BD319" s="244"/>
      <c r="BE319" s="244"/>
      <c r="BF319" s="244"/>
      <c r="BG319" s="244"/>
      <c r="BH319" s="244"/>
    </row>
    <row r="320" spans="1:60">
      <c r="A320" s="290" t="s">
        <v>120</v>
      </c>
      <c r="B320" s="257" t="s">
        <v>98</v>
      </c>
      <c r="C320" s="280" t="s">
        <v>99</v>
      </c>
      <c r="D320" s="260"/>
      <c r="E320" s="264"/>
      <c r="F320" s="275">
        <f>SUM(G321:G323)</f>
        <v>0</v>
      </c>
      <c r="G320" s="276"/>
      <c r="H320" s="271"/>
      <c r="I320" s="293"/>
      <c r="AE320" t="s">
        <v>121</v>
      </c>
    </row>
    <row r="321" spans="1:60" outlineLevel="1">
      <c r="A321" s="291">
        <v>117</v>
      </c>
      <c r="B321" s="258" t="s">
        <v>465</v>
      </c>
      <c r="C321" s="281" t="s">
        <v>466</v>
      </c>
      <c r="D321" s="261" t="s">
        <v>124</v>
      </c>
      <c r="E321" s="265">
        <v>1</v>
      </c>
      <c r="F321" s="272"/>
      <c r="G321" s="273">
        <f>ROUND(E321*F321,2)</f>
        <v>0</v>
      </c>
      <c r="H321" s="274"/>
      <c r="I321" s="294" t="s">
        <v>125</v>
      </c>
      <c r="J321" s="244"/>
      <c r="K321" s="244"/>
      <c r="L321" s="244"/>
      <c r="M321" s="244"/>
      <c r="N321" s="244"/>
      <c r="O321" s="244"/>
      <c r="P321" s="244"/>
      <c r="Q321" s="244"/>
      <c r="R321" s="244"/>
      <c r="S321" s="244"/>
      <c r="T321" s="244"/>
      <c r="U321" s="244"/>
      <c r="V321" s="244"/>
      <c r="W321" s="244"/>
      <c r="X321" s="244"/>
      <c r="Y321" s="244"/>
      <c r="Z321" s="244"/>
      <c r="AA321" s="244"/>
      <c r="AB321" s="244"/>
      <c r="AC321" s="244"/>
      <c r="AD321" s="244"/>
      <c r="AE321" s="244" t="s">
        <v>126</v>
      </c>
      <c r="AF321" s="244">
        <v>1</v>
      </c>
      <c r="AG321" s="244"/>
      <c r="AH321" s="244"/>
      <c r="AI321" s="244"/>
      <c r="AJ321" s="244"/>
      <c r="AK321" s="244"/>
      <c r="AL321" s="244"/>
      <c r="AM321" s="244">
        <v>15</v>
      </c>
      <c r="AN321" s="244"/>
      <c r="AO321" s="244"/>
      <c r="AP321" s="244"/>
      <c r="AQ321" s="244"/>
      <c r="AR321" s="244"/>
      <c r="AS321" s="244"/>
      <c r="AT321" s="244"/>
      <c r="AU321" s="244"/>
      <c r="AV321" s="244"/>
      <c r="AW321" s="244"/>
      <c r="AX321" s="244"/>
      <c r="AY321" s="244"/>
      <c r="AZ321" s="244"/>
      <c r="BA321" s="244"/>
      <c r="BB321" s="244"/>
      <c r="BC321" s="244"/>
      <c r="BD321" s="244"/>
      <c r="BE321" s="244"/>
      <c r="BF321" s="244"/>
      <c r="BG321" s="244"/>
      <c r="BH321" s="244"/>
    </row>
    <row r="322" spans="1:60" outlineLevel="1">
      <c r="A322" s="291">
        <v>118</v>
      </c>
      <c r="B322" s="258" t="s">
        <v>467</v>
      </c>
      <c r="C322" s="281" t="s">
        <v>468</v>
      </c>
      <c r="D322" s="261" t="s">
        <v>124</v>
      </c>
      <c r="E322" s="265">
        <v>1</v>
      </c>
      <c r="F322" s="272"/>
      <c r="G322" s="273">
        <f>ROUND(E322*F322,2)</f>
        <v>0</v>
      </c>
      <c r="H322" s="274"/>
      <c r="I322" s="294" t="s">
        <v>125</v>
      </c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 t="s">
        <v>126</v>
      </c>
      <c r="AF322" s="244">
        <v>1</v>
      </c>
      <c r="AG322" s="244"/>
      <c r="AH322" s="244"/>
      <c r="AI322" s="244"/>
      <c r="AJ322" s="244"/>
      <c r="AK322" s="244"/>
      <c r="AL322" s="244"/>
      <c r="AM322" s="244">
        <v>15</v>
      </c>
      <c r="AN322" s="244"/>
      <c r="AO322" s="244"/>
      <c r="AP322" s="244"/>
      <c r="AQ322" s="244"/>
      <c r="AR322" s="244"/>
      <c r="AS322" s="244"/>
      <c r="AT322" s="244"/>
      <c r="AU322" s="244"/>
      <c r="AV322" s="244"/>
      <c r="AW322" s="244"/>
      <c r="AX322" s="244"/>
      <c r="AY322" s="244"/>
      <c r="AZ322" s="244"/>
      <c r="BA322" s="244"/>
      <c r="BB322" s="244"/>
      <c r="BC322" s="244"/>
      <c r="BD322" s="244"/>
      <c r="BE322" s="244"/>
      <c r="BF322" s="244"/>
      <c r="BG322" s="244"/>
      <c r="BH322" s="244"/>
    </row>
    <row r="323" spans="1:60" outlineLevel="1">
      <c r="A323" s="291">
        <v>119</v>
      </c>
      <c r="B323" s="258" t="s">
        <v>469</v>
      </c>
      <c r="C323" s="281" t="s">
        <v>470</v>
      </c>
      <c r="D323" s="261" t="s">
        <v>124</v>
      </c>
      <c r="E323" s="265">
        <v>1</v>
      </c>
      <c r="F323" s="272"/>
      <c r="G323" s="273">
        <f>ROUND(E323*F323,2)</f>
        <v>0</v>
      </c>
      <c r="H323" s="274"/>
      <c r="I323" s="294" t="s">
        <v>125</v>
      </c>
      <c r="J323" s="244"/>
      <c r="K323" s="244"/>
      <c r="L323" s="244"/>
      <c r="M323" s="244"/>
      <c r="N323" s="244"/>
      <c r="O323" s="244"/>
      <c r="P323" s="244"/>
      <c r="Q323" s="244"/>
      <c r="R323" s="244"/>
      <c r="S323" s="244"/>
      <c r="T323" s="244"/>
      <c r="U323" s="244"/>
      <c r="V323" s="244"/>
      <c r="W323" s="244"/>
      <c r="X323" s="244"/>
      <c r="Y323" s="244"/>
      <c r="Z323" s="244"/>
      <c r="AA323" s="244"/>
      <c r="AB323" s="244"/>
      <c r="AC323" s="244"/>
      <c r="AD323" s="244"/>
      <c r="AE323" s="244" t="s">
        <v>126</v>
      </c>
      <c r="AF323" s="244">
        <v>1</v>
      </c>
      <c r="AG323" s="244"/>
      <c r="AH323" s="244"/>
      <c r="AI323" s="244"/>
      <c r="AJ323" s="244"/>
      <c r="AK323" s="244"/>
      <c r="AL323" s="244"/>
      <c r="AM323" s="244">
        <v>15</v>
      </c>
      <c r="AN323" s="244"/>
      <c r="AO323" s="244"/>
      <c r="AP323" s="244"/>
      <c r="AQ323" s="244"/>
      <c r="AR323" s="244"/>
      <c r="AS323" s="244"/>
      <c r="AT323" s="244"/>
      <c r="AU323" s="244"/>
      <c r="AV323" s="244"/>
      <c r="AW323" s="244"/>
      <c r="AX323" s="244"/>
      <c r="AY323" s="244"/>
      <c r="AZ323" s="244"/>
      <c r="BA323" s="244"/>
      <c r="BB323" s="244"/>
      <c r="BC323" s="244"/>
      <c r="BD323" s="244"/>
      <c r="BE323" s="244"/>
      <c r="BF323" s="244"/>
      <c r="BG323" s="244"/>
      <c r="BH323" s="244"/>
    </row>
    <row r="324" spans="1:60">
      <c r="A324" s="290" t="s">
        <v>120</v>
      </c>
      <c r="B324" s="257" t="s">
        <v>100</v>
      </c>
      <c r="C324" s="280" t="s">
        <v>101</v>
      </c>
      <c r="D324" s="260"/>
      <c r="E324" s="264"/>
      <c r="F324" s="275">
        <f>SUM(G325:G326)</f>
        <v>0</v>
      </c>
      <c r="G324" s="276"/>
      <c r="H324" s="271"/>
      <c r="I324" s="293"/>
      <c r="AE324" t="s">
        <v>121</v>
      </c>
    </row>
    <row r="325" spans="1:60" outlineLevel="1">
      <c r="A325" s="291">
        <v>120</v>
      </c>
      <c r="B325" s="258" t="s">
        <v>471</v>
      </c>
      <c r="C325" s="281" t="s">
        <v>472</v>
      </c>
      <c r="D325" s="261" t="s">
        <v>124</v>
      </c>
      <c r="E325" s="265">
        <v>1</v>
      </c>
      <c r="F325" s="272"/>
      <c r="G325" s="273">
        <f>ROUND(E325*F325,2)</f>
        <v>0</v>
      </c>
      <c r="H325" s="274"/>
      <c r="I325" s="294" t="s">
        <v>125</v>
      </c>
      <c r="J325" s="244"/>
      <c r="K325" s="244"/>
      <c r="L325" s="244"/>
      <c r="M325" s="244"/>
      <c r="N325" s="244"/>
      <c r="O325" s="244"/>
      <c r="P325" s="244"/>
      <c r="Q325" s="244"/>
      <c r="R325" s="244"/>
      <c r="S325" s="244"/>
      <c r="T325" s="244"/>
      <c r="U325" s="244"/>
      <c r="V325" s="244"/>
      <c r="W325" s="244"/>
      <c r="X325" s="244"/>
      <c r="Y325" s="244"/>
      <c r="Z325" s="244"/>
      <c r="AA325" s="244"/>
      <c r="AB325" s="244"/>
      <c r="AC325" s="244"/>
      <c r="AD325" s="244"/>
      <c r="AE325" s="244" t="s">
        <v>126</v>
      </c>
      <c r="AF325" s="244">
        <v>1</v>
      </c>
      <c r="AG325" s="244"/>
      <c r="AH325" s="244"/>
      <c r="AI325" s="244"/>
      <c r="AJ325" s="244"/>
      <c r="AK325" s="244"/>
      <c r="AL325" s="244"/>
      <c r="AM325" s="244">
        <v>15</v>
      </c>
      <c r="AN325" s="244"/>
      <c r="AO325" s="244"/>
      <c r="AP325" s="244"/>
      <c r="AQ325" s="244"/>
      <c r="AR325" s="244"/>
      <c r="AS325" s="244"/>
      <c r="AT325" s="244"/>
      <c r="AU325" s="244"/>
      <c r="AV325" s="244"/>
      <c r="AW325" s="244"/>
      <c r="AX325" s="244"/>
      <c r="AY325" s="244"/>
      <c r="AZ325" s="244"/>
      <c r="BA325" s="244"/>
      <c r="BB325" s="244"/>
      <c r="BC325" s="244"/>
      <c r="BD325" s="244"/>
      <c r="BE325" s="244"/>
      <c r="BF325" s="244"/>
      <c r="BG325" s="244"/>
      <c r="BH325" s="244"/>
    </row>
    <row r="326" spans="1:60" outlineLevel="1">
      <c r="A326" s="292"/>
      <c r="B326" s="259"/>
      <c r="C326" s="283" t="s">
        <v>473</v>
      </c>
      <c r="D326" s="263"/>
      <c r="E326" s="267"/>
      <c r="F326" s="277"/>
      <c r="G326" s="278"/>
      <c r="H326" s="274"/>
      <c r="I326" s="29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4"/>
      <c r="AG326" s="244"/>
      <c r="AH326" s="244"/>
      <c r="AI326" s="244"/>
      <c r="AJ326" s="244"/>
      <c r="AK326" s="244"/>
      <c r="AL326" s="244"/>
      <c r="AM326" s="244"/>
      <c r="AN326" s="244"/>
      <c r="AO326" s="244"/>
      <c r="AP326" s="244"/>
      <c r="AQ326" s="244"/>
      <c r="AR326" s="244"/>
      <c r="AS326" s="244"/>
      <c r="AT326" s="244"/>
      <c r="AU326" s="244"/>
      <c r="AV326" s="244"/>
      <c r="AW326" s="244"/>
      <c r="AX326" s="244"/>
      <c r="AY326" s="244"/>
      <c r="AZ326" s="244"/>
      <c r="BA326" s="249" t="str">
        <f>C326</f>
        <v>vč. vyřízení s O2</v>
      </c>
      <c r="BB326" s="244"/>
      <c r="BC326" s="244"/>
      <c r="BD326" s="244"/>
      <c r="BE326" s="244"/>
      <c r="BF326" s="244"/>
      <c r="BG326" s="244"/>
      <c r="BH326" s="244"/>
    </row>
    <row r="327" spans="1:60">
      <c r="A327" s="290" t="s">
        <v>120</v>
      </c>
      <c r="B327" s="257" t="s">
        <v>102</v>
      </c>
      <c r="C327" s="280" t="s">
        <v>103</v>
      </c>
      <c r="D327" s="260"/>
      <c r="E327" s="264"/>
      <c r="F327" s="275">
        <f>SUM(G328:G335)</f>
        <v>0</v>
      </c>
      <c r="G327" s="276"/>
      <c r="H327" s="271"/>
      <c r="I327" s="293"/>
      <c r="AE327" t="s">
        <v>121</v>
      </c>
    </row>
    <row r="328" spans="1:60" outlineLevel="1">
      <c r="A328" s="291">
        <v>121</v>
      </c>
      <c r="B328" s="258" t="s">
        <v>474</v>
      </c>
      <c r="C328" s="281" t="s">
        <v>475</v>
      </c>
      <c r="D328" s="261" t="s">
        <v>193</v>
      </c>
      <c r="E328" s="265">
        <v>71.098650000000006</v>
      </c>
      <c r="F328" s="272"/>
      <c r="G328" s="273">
        <f>ROUND(E328*F328,2)</f>
        <v>0</v>
      </c>
      <c r="H328" s="274"/>
      <c r="I328" s="294" t="s">
        <v>125</v>
      </c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 t="s">
        <v>126</v>
      </c>
      <c r="AF328" s="244">
        <v>8</v>
      </c>
      <c r="AG328" s="244"/>
      <c r="AH328" s="244"/>
      <c r="AI328" s="244"/>
      <c r="AJ328" s="244"/>
      <c r="AK328" s="244"/>
      <c r="AL328" s="244"/>
      <c r="AM328" s="244">
        <v>15</v>
      </c>
      <c r="AN328" s="244"/>
      <c r="AO328" s="244"/>
      <c r="AP328" s="244"/>
      <c r="AQ328" s="244"/>
      <c r="AR328" s="244"/>
      <c r="AS328" s="244"/>
      <c r="AT328" s="244"/>
      <c r="AU328" s="244"/>
      <c r="AV328" s="244"/>
      <c r="AW328" s="244"/>
      <c r="AX328" s="244"/>
      <c r="AY328" s="244"/>
      <c r="AZ328" s="244"/>
      <c r="BA328" s="244"/>
      <c r="BB328" s="244"/>
      <c r="BC328" s="244"/>
      <c r="BD328" s="244"/>
      <c r="BE328" s="244"/>
      <c r="BF328" s="244"/>
      <c r="BG328" s="244"/>
      <c r="BH328" s="244"/>
    </row>
    <row r="329" spans="1:60" outlineLevel="1">
      <c r="A329" s="291">
        <v>122</v>
      </c>
      <c r="B329" s="258" t="s">
        <v>476</v>
      </c>
      <c r="C329" s="281" t="s">
        <v>477</v>
      </c>
      <c r="D329" s="261" t="s">
        <v>193</v>
      </c>
      <c r="E329" s="265">
        <v>71.098650000000006</v>
      </c>
      <c r="F329" s="272"/>
      <c r="G329" s="273">
        <f>ROUND(E329*F329,2)</f>
        <v>0</v>
      </c>
      <c r="H329" s="274"/>
      <c r="I329" s="294" t="s">
        <v>125</v>
      </c>
      <c r="J329" s="244"/>
      <c r="K329" s="244"/>
      <c r="L329" s="244"/>
      <c r="M329" s="244"/>
      <c r="N329" s="244"/>
      <c r="O329" s="244"/>
      <c r="P329" s="244"/>
      <c r="Q329" s="244"/>
      <c r="R329" s="244"/>
      <c r="S329" s="244"/>
      <c r="T329" s="244"/>
      <c r="U329" s="244"/>
      <c r="V329" s="244"/>
      <c r="W329" s="244"/>
      <c r="X329" s="244"/>
      <c r="Y329" s="244"/>
      <c r="Z329" s="244"/>
      <c r="AA329" s="244"/>
      <c r="AB329" s="244"/>
      <c r="AC329" s="244"/>
      <c r="AD329" s="244"/>
      <c r="AE329" s="244" t="s">
        <v>126</v>
      </c>
      <c r="AF329" s="244">
        <v>8</v>
      </c>
      <c r="AG329" s="244"/>
      <c r="AH329" s="244"/>
      <c r="AI329" s="244"/>
      <c r="AJ329" s="244"/>
      <c r="AK329" s="244"/>
      <c r="AL329" s="244"/>
      <c r="AM329" s="244">
        <v>15</v>
      </c>
      <c r="AN329" s="244"/>
      <c r="AO329" s="244"/>
      <c r="AP329" s="244"/>
      <c r="AQ329" s="244"/>
      <c r="AR329" s="244"/>
      <c r="AS329" s="244"/>
      <c r="AT329" s="244"/>
      <c r="AU329" s="244"/>
      <c r="AV329" s="244"/>
      <c r="AW329" s="244"/>
      <c r="AX329" s="244"/>
      <c r="AY329" s="244"/>
      <c r="AZ329" s="244"/>
      <c r="BA329" s="244"/>
      <c r="BB329" s="244"/>
      <c r="BC329" s="244"/>
      <c r="BD329" s="244"/>
      <c r="BE329" s="244"/>
      <c r="BF329" s="244"/>
      <c r="BG329" s="244"/>
      <c r="BH329" s="244"/>
    </row>
    <row r="330" spans="1:60" outlineLevel="1">
      <c r="A330" s="291">
        <v>123</v>
      </c>
      <c r="B330" s="258" t="s">
        <v>478</v>
      </c>
      <c r="C330" s="281" t="s">
        <v>479</v>
      </c>
      <c r="D330" s="261" t="s">
        <v>193</v>
      </c>
      <c r="E330" s="265">
        <v>71.098650000000006</v>
      </c>
      <c r="F330" s="272"/>
      <c r="G330" s="273">
        <f>ROUND(E330*F330,2)</f>
        <v>0</v>
      </c>
      <c r="H330" s="274"/>
      <c r="I330" s="294" t="s">
        <v>125</v>
      </c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 t="s">
        <v>126</v>
      </c>
      <c r="AF330" s="244">
        <v>8</v>
      </c>
      <c r="AG330" s="244"/>
      <c r="AH330" s="244"/>
      <c r="AI330" s="244"/>
      <c r="AJ330" s="244"/>
      <c r="AK330" s="244"/>
      <c r="AL330" s="244"/>
      <c r="AM330" s="244">
        <v>15</v>
      </c>
      <c r="AN330" s="244"/>
      <c r="AO330" s="244"/>
      <c r="AP330" s="244"/>
      <c r="AQ330" s="244"/>
      <c r="AR330" s="244"/>
      <c r="AS330" s="244"/>
      <c r="AT330" s="244"/>
      <c r="AU330" s="244"/>
      <c r="AV330" s="244"/>
      <c r="AW330" s="244"/>
      <c r="AX330" s="244"/>
      <c r="AY330" s="244"/>
      <c r="AZ330" s="244"/>
      <c r="BA330" s="244"/>
      <c r="BB330" s="244"/>
      <c r="BC330" s="244"/>
      <c r="BD330" s="244"/>
      <c r="BE330" s="244"/>
      <c r="BF330" s="244"/>
      <c r="BG330" s="244"/>
      <c r="BH330" s="244"/>
    </row>
    <row r="331" spans="1:60" outlineLevel="1">
      <c r="A331" s="291">
        <v>124</v>
      </c>
      <c r="B331" s="258" t="s">
        <v>480</v>
      </c>
      <c r="C331" s="281" t="s">
        <v>481</v>
      </c>
      <c r="D331" s="261" t="s">
        <v>193</v>
      </c>
      <c r="E331" s="265">
        <v>71.098650000000006</v>
      </c>
      <c r="F331" s="272"/>
      <c r="G331" s="273">
        <f>ROUND(E331*F331,2)</f>
        <v>0</v>
      </c>
      <c r="H331" s="274"/>
      <c r="I331" s="294" t="s">
        <v>125</v>
      </c>
      <c r="J331" s="244"/>
      <c r="K331" s="244"/>
      <c r="L331" s="244"/>
      <c r="M331" s="244"/>
      <c r="N331" s="244"/>
      <c r="O331" s="244"/>
      <c r="P331" s="244"/>
      <c r="Q331" s="244"/>
      <c r="R331" s="244"/>
      <c r="S331" s="244"/>
      <c r="T331" s="244"/>
      <c r="U331" s="244"/>
      <c r="V331" s="244"/>
      <c r="W331" s="244"/>
      <c r="X331" s="244"/>
      <c r="Y331" s="244"/>
      <c r="Z331" s="244"/>
      <c r="AA331" s="244"/>
      <c r="AB331" s="244"/>
      <c r="AC331" s="244"/>
      <c r="AD331" s="244"/>
      <c r="AE331" s="244" t="s">
        <v>126</v>
      </c>
      <c r="AF331" s="244">
        <v>8</v>
      </c>
      <c r="AG331" s="244"/>
      <c r="AH331" s="244"/>
      <c r="AI331" s="244"/>
      <c r="AJ331" s="244"/>
      <c r="AK331" s="244"/>
      <c r="AL331" s="244"/>
      <c r="AM331" s="244">
        <v>15</v>
      </c>
      <c r="AN331" s="244"/>
      <c r="AO331" s="244"/>
      <c r="AP331" s="244"/>
      <c r="AQ331" s="244"/>
      <c r="AR331" s="244"/>
      <c r="AS331" s="244"/>
      <c r="AT331" s="244"/>
      <c r="AU331" s="244"/>
      <c r="AV331" s="244"/>
      <c r="AW331" s="244"/>
      <c r="AX331" s="244"/>
      <c r="AY331" s="244"/>
      <c r="AZ331" s="244"/>
      <c r="BA331" s="244"/>
      <c r="BB331" s="244"/>
      <c r="BC331" s="244"/>
      <c r="BD331" s="244"/>
      <c r="BE331" s="244"/>
      <c r="BF331" s="244"/>
      <c r="BG331" s="244"/>
      <c r="BH331" s="244"/>
    </row>
    <row r="332" spans="1:60" outlineLevel="1">
      <c r="A332" s="291">
        <v>125</v>
      </c>
      <c r="B332" s="258" t="s">
        <v>482</v>
      </c>
      <c r="C332" s="281" t="s">
        <v>483</v>
      </c>
      <c r="D332" s="261" t="s">
        <v>193</v>
      </c>
      <c r="E332" s="265">
        <v>71.098650000000006</v>
      </c>
      <c r="F332" s="272"/>
      <c r="G332" s="273">
        <f>ROUND(E332*F332,2)</f>
        <v>0</v>
      </c>
      <c r="H332" s="274"/>
      <c r="I332" s="294" t="s">
        <v>125</v>
      </c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 t="s">
        <v>126</v>
      </c>
      <c r="AF332" s="244">
        <v>8</v>
      </c>
      <c r="AG332" s="244"/>
      <c r="AH332" s="244"/>
      <c r="AI332" s="244"/>
      <c r="AJ332" s="244"/>
      <c r="AK332" s="244"/>
      <c r="AL332" s="244"/>
      <c r="AM332" s="244">
        <v>15</v>
      </c>
      <c r="AN332" s="244"/>
      <c r="AO332" s="244"/>
      <c r="AP332" s="244"/>
      <c r="AQ332" s="244"/>
      <c r="AR332" s="244"/>
      <c r="AS332" s="244"/>
      <c r="AT332" s="244"/>
      <c r="AU332" s="244"/>
      <c r="AV332" s="244"/>
      <c r="AW332" s="244"/>
      <c r="AX332" s="244"/>
      <c r="AY332" s="244"/>
      <c r="AZ332" s="244"/>
      <c r="BA332" s="244"/>
      <c r="BB332" s="244"/>
      <c r="BC332" s="244"/>
      <c r="BD332" s="244"/>
      <c r="BE332" s="244"/>
      <c r="BF332" s="244"/>
      <c r="BG332" s="244"/>
      <c r="BH332" s="244"/>
    </row>
    <row r="333" spans="1:60" outlineLevel="1">
      <c r="A333" s="291">
        <v>126</v>
      </c>
      <c r="B333" s="258" t="s">
        <v>484</v>
      </c>
      <c r="C333" s="281" t="s">
        <v>485</v>
      </c>
      <c r="D333" s="261" t="s">
        <v>193</v>
      </c>
      <c r="E333" s="265">
        <v>71.098650000000006</v>
      </c>
      <c r="F333" s="272"/>
      <c r="G333" s="273">
        <f>ROUND(E333*F333,2)</f>
        <v>0</v>
      </c>
      <c r="H333" s="274"/>
      <c r="I333" s="294" t="s">
        <v>125</v>
      </c>
      <c r="J333" s="244"/>
      <c r="K333" s="244"/>
      <c r="L333" s="244"/>
      <c r="M333" s="244"/>
      <c r="N333" s="244"/>
      <c r="O333" s="244"/>
      <c r="P333" s="244"/>
      <c r="Q333" s="244"/>
      <c r="R333" s="244"/>
      <c r="S333" s="244"/>
      <c r="T333" s="244"/>
      <c r="U333" s="244"/>
      <c r="V333" s="244"/>
      <c r="W333" s="244"/>
      <c r="X333" s="244"/>
      <c r="Y333" s="244"/>
      <c r="Z333" s="244"/>
      <c r="AA333" s="244"/>
      <c r="AB333" s="244"/>
      <c r="AC333" s="244"/>
      <c r="AD333" s="244"/>
      <c r="AE333" s="244" t="s">
        <v>126</v>
      </c>
      <c r="AF333" s="244">
        <v>8</v>
      </c>
      <c r="AG333" s="244"/>
      <c r="AH333" s="244"/>
      <c r="AI333" s="244"/>
      <c r="AJ333" s="244"/>
      <c r="AK333" s="244"/>
      <c r="AL333" s="244"/>
      <c r="AM333" s="244">
        <v>15</v>
      </c>
      <c r="AN333" s="244"/>
      <c r="AO333" s="244"/>
      <c r="AP333" s="244"/>
      <c r="AQ333" s="244"/>
      <c r="AR333" s="244"/>
      <c r="AS333" s="244"/>
      <c r="AT333" s="244"/>
      <c r="AU333" s="244"/>
      <c r="AV333" s="244"/>
      <c r="AW333" s="244"/>
      <c r="AX333" s="244"/>
      <c r="AY333" s="244"/>
      <c r="AZ333" s="244"/>
      <c r="BA333" s="244"/>
      <c r="BB333" s="244"/>
      <c r="BC333" s="244"/>
      <c r="BD333" s="244"/>
      <c r="BE333" s="244"/>
      <c r="BF333" s="244"/>
      <c r="BG333" s="244"/>
      <c r="BH333" s="244"/>
    </row>
    <row r="334" spans="1:60" outlineLevel="1">
      <c r="A334" s="291">
        <v>127</v>
      </c>
      <c r="B334" s="258" t="s">
        <v>486</v>
      </c>
      <c r="C334" s="281" t="s">
        <v>487</v>
      </c>
      <c r="D334" s="261" t="s">
        <v>193</v>
      </c>
      <c r="E334" s="265">
        <v>71.098650000000006</v>
      </c>
      <c r="F334" s="272"/>
      <c r="G334" s="273">
        <f>ROUND(E334*F334,2)</f>
        <v>0</v>
      </c>
      <c r="H334" s="274"/>
      <c r="I334" s="294" t="s">
        <v>125</v>
      </c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 t="s">
        <v>126</v>
      </c>
      <c r="AF334" s="244">
        <v>8</v>
      </c>
      <c r="AG334" s="244"/>
      <c r="AH334" s="244"/>
      <c r="AI334" s="244"/>
      <c r="AJ334" s="244"/>
      <c r="AK334" s="244"/>
      <c r="AL334" s="244"/>
      <c r="AM334" s="244">
        <v>15</v>
      </c>
      <c r="AN334" s="244"/>
      <c r="AO334" s="244"/>
      <c r="AP334" s="244"/>
      <c r="AQ334" s="244"/>
      <c r="AR334" s="244"/>
      <c r="AS334" s="244"/>
      <c r="AT334" s="244"/>
      <c r="AU334" s="244"/>
      <c r="AV334" s="244"/>
      <c r="AW334" s="244"/>
      <c r="AX334" s="244"/>
      <c r="AY334" s="244"/>
      <c r="AZ334" s="244"/>
      <c r="BA334" s="244"/>
      <c r="BB334" s="244"/>
      <c r="BC334" s="244"/>
      <c r="BD334" s="244"/>
      <c r="BE334" s="244"/>
      <c r="BF334" s="244"/>
      <c r="BG334" s="244"/>
      <c r="BH334" s="244"/>
    </row>
    <row r="335" spans="1:60" outlineLevel="1">
      <c r="A335" s="291">
        <v>128</v>
      </c>
      <c r="B335" s="258" t="s">
        <v>488</v>
      </c>
      <c r="C335" s="281" t="s">
        <v>489</v>
      </c>
      <c r="D335" s="261" t="s">
        <v>193</v>
      </c>
      <c r="E335" s="265">
        <v>71.098650000000006</v>
      </c>
      <c r="F335" s="272"/>
      <c r="G335" s="273">
        <f>ROUND(E335*F335,2)</f>
        <v>0</v>
      </c>
      <c r="H335" s="274"/>
      <c r="I335" s="294" t="s">
        <v>125</v>
      </c>
      <c r="J335" s="244"/>
      <c r="K335" s="244"/>
      <c r="L335" s="244"/>
      <c r="M335" s="244"/>
      <c r="N335" s="244"/>
      <c r="O335" s="244"/>
      <c r="P335" s="244"/>
      <c r="Q335" s="244"/>
      <c r="R335" s="244"/>
      <c r="S335" s="244"/>
      <c r="T335" s="244"/>
      <c r="U335" s="244"/>
      <c r="V335" s="244"/>
      <c r="W335" s="244"/>
      <c r="X335" s="244"/>
      <c r="Y335" s="244"/>
      <c r="Z335" s="244"/>
      <c r="AA335" s="244"/>
      <c r="AB335" s="244"/>
      <c r="AC335" s="244"/>
      <c r="AD335" s="244"/>
      <c r="AE335" s="244" t="s">
        <v>126</v>
      </c>
      <c r="AF335" s="244">
        <v>8</v>
      </c>
      <c r="AG335" s="244"/>
      <c r="AH335" s="244"/>
      <c r="AI335" s="244"/>
      <c r="AJ335" s="244"/>
      <c r="AK335" s="244"/>
      <c r="AL335" s="244"/>
      <c r="AM335" s="244">
        <v>15</v>
      </c>
      <c r="AN335" s="244"/>
      <c r="AO335" s="244"/>
      <c r="AP335" s="244"/>
      <c r="AQ335" s="244"/>
      <c r="AR335" s="244"/>
      <c r="AS335" s="244"/>
      <c r="AT335" s="244"/>
      <c r="AU335" s="244"/>
      <c r="AV335" s="244"/>
      <c r="AW335" s="244"/>
      <c r="AX335" s="244"/>
      <c r="AY335" s="244"/>
      <c r="AZ335" s="244"/>
      <c r="BA335" s="244"/>
      <c r="BB335" s="244"/>
      <c r="BC335" s="244"/>
      <c r="BD335" s="244"/>
      <c r="BE335" s="244"/>
      <c r="BF335" s="244"/>
      <c r="BG335" s="244"/>
      <c r="BH335" s="244"/>
    </row>
    <row r="336" spans="1:60">
      <c r="A336" s="290" t="s">
        <v>120</v>
      </c>
      <c r="B336" s="257" t="s">
        <v>104</v>
      </c>
      <c r="C336" s="280" t="s">
        <v>105</v>
      </c>
      <c r="D336" s="260"/>
      <c r="E336" s="264"/>
      <c r="F336" s="275">
        <f>SUM(G337:G337)</f>
        <v>0</v>
      </c>
      <c r="G336" s="276"/>
      <c r="H336" s="271"/>
      <c r="I336" s="293"/>
      <c r="AE336" t="s">
        <v>121</v>
      </c>
    </row>
    <row r="337" spans="1:60" ht="13.5" outlineLevel="1" thickBot="1">
      <c r="A337" s="304">
        <v>129</v>
      </c>
      <c r="B337" s="305" t="s">
        <v>490</v>
      </c>
      <c r="C337" s="306" t="s">
        <v>491</v>
      </c>
      <c r="D337" s="307" t="s">
        <v>492</v>
      </c>
      <c r="E337" s="308">
        <v>1</v>
      </c>
      <c r="F337" s="309"/>
      <c r="G337" s="310">
        <f>ROUND(E337*F337,2)</f>
        <v>0</v>
      </c>
      <c r="H337" s="311"/>
      <c r="I337" s="312" t="s">
        <v>125</v>
      </c>
      <c r="J337" s="244"/>
      <c r="K337" s="244"/>
      <c r="L337" s="244"/>
      <c r="M337" s="244"/>
      <c r="N337" s="244"/>
      <c r="O337" s="244"/>
      <c r="P337" s="244"/>
      <c r="Q337" s="244"/>
      <c r="R337" s="244"/>
      <c r="S337" s="244"/>
      <c r="T337" s="244"/>
      <c r="U337" s="244"/>
      <c r="V337" s="244"/>
      <c r="W337" s="244"/>
      <c r="X337" s="244"/>
      <c r="Y337" s="244"/>
      <c r="Z337" s="244"/>
      <c r="AA337" s="244"/>
      <c r="AB337" s="244"/>
      <c r="AC337" s="244"/>
      <c r="AD337" s="244"/>
      <c r="AE337" s="244" t="s">
        <v>126</v>
      </c>
      <c r="AF337" s="244">
        <v>99</v>
      </c>
      <c r="AG337" s="244"/>
      <c r="AH337" s="244"/>
      <c r="AI337" s="244"/>
      <c r="AJ337" s="244"/>
      <c r="AK337" s="244"/>
      <c r="AL337" s="244"/>
      <c r="AM337" s="244">
        <v>15</v>
      </c>
      <c r="AN337" s="244"/>
      <c r="AO337" s="244"/>
      <c r="AP337" s="244"/>
      <c r="AQ337" s="244"/>
      <c r="AR337" s="244"/>
      <c r="AS337" s="244"/>
      <c r="AT337" s="244"/>
      <c r="AU337" s="244"/>
      <c r="AV337" s="244"/>
      <c r="AW337" s="244"/>
      <c r="AX337" s="244"/>
      <c r="AY337" s="244"/>
      <c r="AZ337" s="244"/>
      <c r="BA337" s="244"/>
      <c r="BB337" s="244"/>
      <c r="BC337" s="244"/>
      <c r="BD337" s="244"/>
      <c r="BE337" s="244"/>
      <c r="BF337" s="244"/>
      <c r="BG337" s="244"/>
      <c r="BH337" s="244"/>
    </row>
    <row r="338" spans="1:60" hidden="1">
      <c r="A338" s="54"/>
      <c r="B338" s="61" t="s">
        <v>494</v>
      </c>
      <c r="C338" s="284" t="s">
        <v>494</v>
      </c>
      <c r="D338" s="247"/>
      <c r="E338" s="245"/>
      <c r="F338" s="245"/>
      <c r="G338" s="245"/>
      <c r="H338" s="245"/>
      <c r="I338" s="246"/>
    </row>
    <row r="339" spans="1:60" hidden="1">
      <c r="A339" s="285"/>
      <c r="B339" s="286" t="s">
        <v>493</v>
      </c>
      <c r="C339" s="287"/>
      <c r="D339" s="288"/>
      <c r="E339" s="285"/>
      <c r="F339" s="285"/>
      <c r="G339" s="289">
        <f>F8+F13+F37+F47+F53+F67+F83+F86+F149+F154+F170+F190+F247+F249+F263+F266+F273+F291+F300+F306+F309+F317+F320+F324+F327+F336</f>
        <v>0</v>
      </c>
      <c r="H339" s="46"/>
      <c r="I339" s="46"/>
      <c r="AN339">
        <v>15</v>
      </c>
      <c r="AO339">
        <v>21</v>
      </c>
    </row>
    <row r="340" spans="1:60">
      <c r="A340" s="46"/>
      <c r="B340" s="279"/>
      <c r="C340" s="279"/>
      <c r="D340" s="223"/>
      <c r="E340" s="46"/>
      <c r="F340" s="46"/>
      <c r="G340" s="46"/>
      <c r="H340" s="46"/>
      <c r="I340" s="46"/>
      <c r="AN340">
        <f>SUMIF(AM8:AM339,AN339,G8:G339)</f>
        <v>0</v>
      </c>
      <c r="AO340">
        <f>SUMIF(AM8:AM339,AO339,G8:G339)</f>
        <v>0</v>
      </c>
    </row>
    <row r="341" spans="1:60">
      <c r="D341" s="221"/>
    </row>
    <row r="342" spans="1:60">
      <c r="D342" s="221"/>
    </row>
    <row r="343" spans="1:60">
      <c r="D343" s="221"/>
    </row>
    <row r="344" spans="1:60">
      <c r="D344" s="221"/>
    </row>
    <row r="345" spans="1:60">
      <c r="D345" s="221"/>
    </row>
    <row r="346" spans="1:60">
      <c r="D346" s="221"/>
    </row>
    <row r="347" spans="1:60">
      <c r="D347" s="221"/>
    </row>
    <row r="348" spans="1:60">
      <c r="D348" s="221"/>
    </row>
    <row r="349" spans="1:60">
      <c r="D349" s="221"/>
    </row>
    <row r="350" spans="1:60">
      <c r="D350" s="221"/>
    </row>
    <row r="351" spans="1:60">
      <c r="D351" s="221"/>
    </row>
    <row r="352" spans="1:60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32">
    <mergeCell ref="F327:G327"/>
    <mergeCell ref="F336:G336"/>
    <mergeCell ref="C311:G311"/>
    <mergeCell ref="C315:G315"/>
    <mergeCell ref="F317:G317"/>
    <mergeCell ref="F320:G320"/>
    <mergeCell ref="F324:G324"/>
    <mergeCell ref="C326:G326"/>
    <mergeCell ref="F266:G266"/>
    <mergeCell ref="F273:G273"/>
    <mergeCell ref="F291:G291"/>
    <mergeCell ref="F300:G300"/>
    <mergeCell ref="F306:G306"/>
    <mergeCell ref="F309:G309"/>
    <mergeCell ref="F170:G170"/>
    <mergeCell ref="F190:G190"/>
    <mergeCell ref="F247:G247"/>
    <mergeCell ref="F249:G249"/>
    <mergeCell ref="C258:G258"/>
    <mergeCell ref="F263:G263"/>
    <mergeCell ref="F53:G53"/>
    <mergeCell ref="F67:G67"/>
    <mergeCell ref="F83:G83"/>
    <mergeCell ref="F86:G86"/>
    <mergeCell ref="F149:G149"/>
    <mergeCell ref="F154:G154"/>
    <mergeCell ref="A1:G1"/>
    <mergeCell ref="C7:G7"/>
    <mergeCell ref="F8:G8"/>
    <mergeCell ref="F13:G13"/>
    <mergeCell ref="F37:G37"/>
    <mergeCell ref="F47:G4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2017-02-09T10:30:24Z</dcterms:modified>
</cp:coreProperties>
</file>